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udentsmonroe2boces-my.sharepoint.com/personal/smontema_boces4science_org/Documents/Monroe 2-Orleans BOCES/Investigations/2024-2025/"/>
    </mc:Choice>
  </mc:AlternateContent>
  <xr:revisionPtr revIDLastSave="348" documentId="8_{B7D00CB7-7515-4BE5-B5DC-F880CD29C179}" xr6:coauthVersionLast="47" xr6:coauthVersionMax="47" xr10:uidLastSave="{AB366271-52DA-47BC-A4E0-60590CC729A9}"/>
  <bookViews>
    <workbookView xWindow="-120" yWindow="-120" windowWidth="29040" windowHeight="15720" activeTab="2" xr2:uid="{CD3932BF-9347-4ECF-89BA-E092CD7394AD}"/>
  </bookViews>
  <sheets>
    <sheet name="Contact Information" sheetId="1" r:id="rId1"/>
    <sheet name="Purchase Order Form" sheetId="2" r:id="rId2"/>
    <sheet name="Kit Material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D18" i="2"/>
  <c r="D16" i="2"/>
  <c r="D8" i="2"/>
  <c r="D9" i="2"/>
  <c r="D10" i="2"/>
  <c r="D7" i="2"/>
  <c r="D19" i="2" l="1"/>
  <c r="B23" i="2" s="1"/>
  <c r="D11" i="2"/>
  <c r="B22" i="2" s="1"/>
  <c r="B26" i="2" l="1"/>
  <c r="B24" i="2"/>
  <c r="B29" i="2" l="1"/>
</calcChain>
</file>

<file path=xl/sharedStrings.xml><?xml version="1.0" encoding="utf-8"?>
<sst xmlns="http://schemas.openxmlformats.org/spreadsheetml/2006/main" count="163" uniqueCount="124">
  <si>
    <t>BOCES 4 Science Budget Worksheet</t>
  </si>
  <si>
    <t>2024-2025</t>
  </si>
  <si>
    <t>District</t>
  </si>
  <si>
    <t>BOCES</t>
  </si>
  <si>
    <t>Contact Name</t>
  </si>
  <si>
    <t>Title</t>
  </si>
  <si>
    <t>Address</t>
  </si>
  <si>
    <t>Telephone</t>
  </si>
  <si>
    <t>Fax</t>
  </si>
  <si>
    <t>Email</t>
  </si>
  <si>
    <t>Please submit documentation to:</t>
  </si>
  <si>
    <t>BOCES 4 Science</t>
  </si>
  <si>
    <t>Gina Vacacarella</t>
  </si>
  <si>
    <t>771 Elmgrove Road</t>
  </si>
  <si>
    <t>Rochester Tech Park, Building 2</t>
  </si>
  <si>
    <t>Rochester, NY 14624</t>
  </si>
  <si>
    <t>Fax: 585-352-1157</t>
  </si>
  <si>
    <t>Phone:  585-617-2363</t>
  </si>
  <si>
    <t>gvaccare@boces4science.org</t>
  </si>
  <si>
    <t>Purchase Order Form: Full Kits</t>
  </si>
  <si>
    <t>(Materials for 1 teacher and 30 students)</t>
  </si>
  <si>
    <t>Kits and materials subject to material availability</t>
  </si>
  <si>
    <t>Cost</t>
  </si>
  <si>
    <t>Quantity</t>
  </si>
  <si>
    <t>Sub-Total</t>
  </si>
  <si>
    <t>Approximate Date for use in classroom*</t>
  </si>
  <si>
    <t>Cloud in a Bottle</t>
  </si>
  <si>
    <t>Light it Up</t>
  </si>
  <si>
    <t>What’s in the Bag?</t>
  </si>
  <si>
    <t>*Note:  BOCES 4 Science will make every attempt to provide materials prior to the date requested. Actual delivery date will be based on district orders, submission of financial commitment, and material availability.</t>
  </si>
  <si>
    <t>Cool It!</t>
  </si>
  <si>
    <t>All Mixed Up</t>
  </si>
  <si>
    <t>Total Purchase Cost</t>
  </si>
  <si>
    <r>
      <t xml:space="preserve">Elementary-level </t>
    </r>
    <r>
      <rPr>
        <i/>
        <sz val="14"/>
        <color theme="1"/>
        <rFont val="Calibri"/>
        <family val="2"/>
      </rPr>
      <t xml:space="preserve">Investigation </t>
    </r>
    <r>
      <rPr>
        <sz val="14"/>
        <color theme="1"/>
        <rFont val="Calibri"/>
        <family val="2"/>
      </rPr>
      <t>kit subtotal – line (1)</t>
    </r>
  </si>
  <si>
    <r>
      <t xml:space="preserve">Intermediate-level </t>
    </r>
    <r>
      <rPr>
        <i/>
        <sz val="14"/>
        <color theme="1"/>
        <rFont val="Calibri"/>
        <family val="2"/>
      </rPr>
      <t xml:space="preserve">Investigation </t>
    </r>
    <r>
      <rPr>
        <sz val="14"/>
        <color theme="1"/>
        <rFont val="Calibri"/>
        <family val="2"/>
      </rPr>
      <t>kit subtotal – line (2)</t>
    </r>
  </si>
  <si>
    <t>Administrative Charge – 5.2%</t>
  </si>
  <si>
    <t>*Note: No Administrative charges for Monroe 1, Monroe 2-Orleans, Wayne Finger-Lakes, or Genesee Valley BOCES</t>
  </si>
  <si>
    <t>Shipping Charge – 13%</t>
  </si>
  <si>
    <t>*Note: No Shipping charges for Monroe 1, Monroe 2-Orleans, Wayne Finger-Lakes, or Genesee Valley BOCES</t>
  </si>
  <si>
    <t>Total</t>
  </si>
  <si>
    <t>Investigation Kit Title</t>
  </si>
  <si>
    <r>
      <t xml:space="preserve">Investigation </t>
    </r>
    <r>
      <rPr>
        <sz val="26"/>
        <color rgb="FF000000"/>
        <rFont val="Calibri"/>
        <family val="2"/>
      </rPr>
      <t>Kit Title</t>
    </r>
  </si>
  <si>
    <r>
      <t xml:space="preserve">Intermediate-level </t>
    </r>
    <r>
      <rPr>
        <b/>
        <i/>
        <sz val="16"/>
        <color theme="1"/>
        <rFont val="Calibri"/>
        <family val="2"/>
      </rPr>
      <t xml:space="preserve">Investigation </t>
    </r>
    <r>
      <rPr>
        <b/>
        <sz val="16"/>
        <color theme="1"/>
        <rFont val="Calibri"/>
        <family val="2"/>
      </rPr>
      <t>kits</t>
    </r>
  </si>
  <si>
    <r>
      <t xml:space="preserve">Elementary-level </t>
    </r>
    <r>
      <rPr>
        <b/>
        <i/>
        <sz val="16"/>
        <color theme="1"/>
        <rFont val="Calibri"/>
        <family val="2"/>
      </rPr>
      <t xml:space="preserve">Investigation </t>
    </r>
    <r>
      <rPr>
        <b/>
        <sz val="16"/>
        <color theme="1"/>
        <rFont val="Calibri"/>
        <family val="2"/>
      </rPr>
      <t>kits</t>
    </r>
  </si>
  <si>
    <t>Circle of Life</t>
  </si>
  <si>
    <t xml:space="preserve"> </t>
  </si>
  <si>
    <t>Investigation Kit Materials</t>
  </si>
  <si>
    <t>Investigation Kit</t>
  </si>
  <si>
    <t xml:space="preserve">Material </t>
  </si>
  <si>
    <t>Quantity Requested</t>
  </si>
  <si>
    <t>Quantity in Kit</t>
  </si>
  <si>
    <t>Light It Up</t>
  </si>
  <si>
    <t>"D" Cell Batteris</t>
  </si>
  <si>
    <t>Plastic Battery Holders</t>
  </si>
  <si>
    <t>Connector Wires with alligator clips</t>
  </si>
  <si>
    <t>#48 Bulbs</t>
  </si>
  <si>
    <t>Mini-bulb holders</t>
  </si>
  <si>
    <t>Electrical Switch</t>
  </si>
  <si>
    <t>What's in the Bag</t>
  </si>
  <si>
    <t>Zip bags</t>
  </si>
  <si>
    <t>Alka Seltzer Tablet</t>
  </si>
  <si>
    <t>Small Plastric Petri Dish (total tops and/or bottom)</t>
  </si>
  <si>
    <t>100 ml Graduated Cylinder</t>
  </si>
  <si>
    <t>Plastic Cups</t>
  </si>
  <si>
    <t>Stopwatches</t>
  </si>
  <si>
    <t>Pad of Post-It Notes</t>
  </si>
  <si>
    <t>Roll of Blue Tape</t>
  </si>
  <si>
    <t>2 Liters or 1/2 Gallon Bottle</t>
  </si>
  <si>
    <t>Safety Goggles</t>
  </si>
  <si>
    <t>1 Liter Bottle (with temperature strip assembly)</t>
  </si>
  <si>
    <t>Insulated cups</t>
  </si>
  <si>
    <t>50 ml Graduated Cylinder</t>
  </si>
  <si>
    <t>Thermos Containers</t>
  </si>
  <si>
    <t>Box of Matches</t>
  </si>
  <si>
    <t>Blue Sharpie</t>
  </si>
  <si>
    <t>Red Sharpie</t>
  </si>
  <si>
    <t>Envelopes labeled "BEAN PLANT"</t>
  </si>
  <si>
    <t>Envelopes labeled "EASTERN BLUEBIRD"</t>
  </si>
  <si>
    <t>Envelopes labeled "BULLFROG"</t>
  </si>
  <si>
    <t>16oz clear container w/lid -- labeled Mixture 1</t>
  </si>
  <si>
    <t>16oz clear container w/lid -- labeled Mixture 2</t>
  </si>
  <si>
    <t>16oz clear container w/lid -- labeled Mixture 3</t>
  </si>
  <si>
    <t>16oz clear container w/lid -- labeled Mixture 4</t>
  </si>
  <si>
    <t>4oz clear container w/lid -- labeled Mixture 1</t>
  </si>
  <si>
    <t>4oz clear container w/lid -- labeled Mixture 2</t>
  </si>
  <si>
    <t>4oz clear container w/lid -- labeled Mixture 3</t>
  </si>
  <si>
    <t>4oz clear container w/lid -- labeled Mixture 4</t>
  </si>
  <si>
    <t>50 ml Graduated Cylider</t>
  </si>
  <si>
    <t>500 ml bottle of Mineral Oil</t>
  </si>
  <si>
    <t>Large Plastric Petri Dish (total tops and/or bottom)</t>
  </si>
  <si>
    <t>Plastic Tweezer</t>
  </si>
  <si>
    <t>Pipettes</t>
  </si>
  <si>
    <t>Magnet</t>
  </si>
  <si>
    <t>Plastic Funnel</t>
  </si>
  <si>
    <t>2" Sieve</t>
  </si>
  <si>
    <t>9oz Plastic Cup</t>
  </si>
  <si>
    <t>12" Metric Ruler</t>
  </si>
  <si>
    <t>Hand Lenses</t>
  </si>
  <si>
    <t>It's Alive</t>
  </si>
  <si>
    <t>Microscope Slides – Human Hair</t>
  </si>
  <si>
    <t>Microscope Slides – Thread</t>
  </si>
  <si>
    <t>Microscope Slides – Paramecium</t>
  </si>
  <si>
    <t>Microscope Slides – Yeast</t>
  </si>
  <si>
    <t>Microscope Slides – Human Cheek Cell (squamous epithelial)</t>
  </si>
  <si>
    <t>Microscope Slides – Human Nerve Cell (multipolar neuron)</t>
  </si>
  <si>
    <t>Microscope Slides – Onion Bulb Epidermis (allium cepa)</t>
  </si>
  <si>
    <t xml:space="preserve">Microscope Slides – Onion Root Tip (allium)  </t>
  </si>
  <si>
    <t>Microscope Slides – Sand</t>
  </si>
  <si>
    <t>Microscope Slides – Euglena</t>
  </si>
  <si>
    <t>Microscope Slides – Elodea</t>
  </si>
  <si>
    <t>Insulated Cup w/lid</t>
  </si>
  <si>
    <t>100ml Graduated Cylinder</t>
  </si>
  <si>
    <t>Metal Washer</t>
  </si>
  <si>
    <t>2 Liter Plastic Bottle</t>
  </si>
  <si>
    <t>Tongs</t>
  </si>
  <si>
    <t>Package of Paper Towels</t>
  </si>
  <si>
    <t>Monroe 1, Monroe 2-Orleans, WFL, or GV BOCES District?</t>
  </si>
  <si>
    <t>Select:</t>
  </si>
  <si>
    <t>No</t>
  </si>
  <si>
    <t>It’s Alive?</t>
  </si>
  <si>
    <t>* For individual items, please indicate how many are needed under "Quantity Requested".  BOCES 4 Science will generate an official quote for items.  Prices will be based on current market prices.  Please contact Steven Montemarano, Director of BOCES 4 Science, at smontema@boces4science.org with any questions.</t>
  </si>
  <si>
    <t>Please complete yellow cells, as appropriate</t>
  </si>
  <si>
    <t>2oz Dropper Bottle</t>
  </si>
  <si>
    <t>6oz Dropper Bottle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</si>
</sst>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76" formatCode="_(&quot;$&quot;* #,##0_);_(&quot;$&quot;* \(#,##0\);_(&quot;$&quot;* &quot;-&quot;??_);_(@_)"/>
  </numFmts>
  <fonts count="20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4"/>
      <color theme="10"/>
      <name val="Aptos Narrow"/>
      <family val="2"/>
      <scheme val="minor"/>
    </font>
    <font>
      <b/>
      <sz val="2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i/>
      <sz val="14"/>
      <color theme="1"/>
      <name val="Calibri"/>
      <family val="2"/>
    </font>
    <font>
      <sz val="14"/>
      <color rgb="FF000000"/>
      <name val="Calibri"/>
      <family val="2"/>
    </font>
    <font>
      <sz val="10"/>
      <color theme="1"/>
      <name val="Calibri"/>
      <family val="2"/>
    </font>
    <font>
      <i/>
      <sz val="26"/>
      <color rgb="FF000000"/>
      <name val="Calibri"/>
      <family val="2"/>
    </font>
    <font>
      <sz val="26"/>
      <color rgb="FF000000"/>
      <name val="Calibri"/>
      <family val="2"/>
    </font>
    <font>
      <b/>
      <sz val="16"/>
      <color theme="1"/>
      <name val="Calibri"/>
      <family val="2"/>
    </font>
    <font>
      <b/>
      <i/>
      <sz val="16"/>
      <color theme="1"/>
      <name val="Calibri"/>
      <family val="2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AE57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0" fillId="0" borderId="0" xfId="0" applyAlignment="1">
      <alignment horizontal="center"/>
    </xf>
    <xf numFmtId="0" fontId="16" fillId="0" borderId="0" xfId="0" applyFont="1" applyAlignment="1">
      <alignment vertical="center"/>
    </xf>
    <xf numFmtId="0" fontId="19" fillId="6" borderId="2" xfId="0" applyFont="1" applyFill="1" applyBorder="1" applyAlignment="1">
      <alignment horizontal="center"/>
    </xf>
    <xf numFmtId="0" fontId="19" fillId="6" borderId="3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6" fillId="0" borderId="0" xfId="0" applyFont="1" applyAlignment="1">
      <alignment vertical="center" wrapText="1"/>
    </xf>
    <xf numFmtId="0" fontId="15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vertical="center"/>
    </xf>
    <xf numFmtId="0" fontId="0" fillId="6" borderId="0" xfId="0" applyFill="1" applyAlignment="1">
      <alignment wrapText="1"/>
    </xf>
    <xf numFmtId="0" fontId="0" fillId="6" borderId="0" xfId="0" applyFill="1" applyAlignment="1">
      <alignment horizontal="center"/>
    </xf>
    <xf numFmtId="0" fontId="0" fillId="6" borderId="0" xfId="0" applyFill="1"/>
    <xf numFmtId="0" fontId="16" fillId="0" borderId="0" xfId="0" applyFont="1" applyAlignment="1">
      <alignment horizontal="left" vertical="center" wrapText="1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0" fillId="0" borderId="0" xfId="0" applyProtection="1"/>
    <xf numFmtId="0" fontId="11" fillId="2" borderId="9" xfId="0" applyFont="1" applyFill="1" applyBorder="1" applyAlignment="1" applyProtection="1">
      <alignment vertical="center" wrapText="1"/>
    </xf>
    <xf numFmtId="0" fontId="9" fillId="2" borderId="11" xfId="0" applyFont="1" applyFill="1" applyBorder="1" applyAlignment="1" applyProtection="1">
      <alignment vertical="center" wrapText="1"/>
    </xf>
    <xf numFmtId="0" fontId="9" fillId="2" borderId="5" xfId="0" applyFont="1" applyFill="1" applyBorder="1" applyAlignment="1" applyProtection="1">
      <alignment vertical="center" wrapText="1"/>
    </xf>
    <xf numFmtId="0" fontId="7" fillId="0" borderId="1" xfId="0" applyFont="1" applyBorder="1" applyProtection="1"/>
    <xf numFmtId="176" fontId="7" fillId="0" borderId="1" xfId="0" applyNumberFormat="1" applyFont="1" applyBorder="1" applyProtection="1"/>
    <xf numFmtId="0" fontId="7" fillId="0" borderId="6" xfId="0" applyFont="1" applyBorder="1" applyAlignment="1" applyProtection="1">
      <alignment vertical="center" wrapText="1"/>
    </xf>
    <xf numFmtId="176" fontId="7" fillId="0" borderId="7" xfId="0" applyNumberFormat="1" applyFont="1" applyBorder="1" applyAlignment="1" applyProtection="1">
      <alignment vertical="center" wrapText="1"/>
    </xf>
    <xf numFmtId="0" fontId="9" fillId="3" borderId="6" xfId="0" applyFont="1" applyFill="1" applyBorder="1" applyAlignment="1" applyProtection="1">
      <alignment vertical="center" wrapText="1"/>
    </xf>
    <xf numFmtId="0" fontId="7" fillId="3" borderId="7" xfId="0" applyFont="1" applyFill="1" applyBorder="1" applyAlignment="1" applyProtection="1">
      <alignment vertical="center" wrapText="1"/>
    </xf>
    <xf numFmtId="44" fontId="9" fillId="3" borderId="7" xfId="0" applyNumberFormat="1" applyFont="1" applyFill="1" applyBorder="1" applyAlignment="1" applyProtection="1">
      <alignment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/>
    </xf>
    <xf numFmtId="0" fontId="11" fillId="2" borderId="4" xfId="0" applyFont="1" applyFill="1" applyBorder="1" applyAlignment="1" applyProtection="1">
      <alignment vertical="center" wrapText="1"/>
    </xf>
    <xf numFmtId="0" fontId="7" fillId="0" borderId="4" xfId="0" applyFont="1" applyBorder="1" applyAlignment="1" applyProtection="1">
      <alignment vertical="center" wrapText="1"/>
    </xf>
    <xf numFmtId="44" fontId="7" fillId="0" borderId="5" xfId="0" applyNumberFormat="1" applyFont="1" applyBorder="1" applyAlignment="1" applyProtection="1">
      <alignment vertical="center" wrapText="1"/>
    </xf>
    <xf numFmtId="44" fontId="7" fillId="0" borderId="7" xfId="0" applyNumberFormat="1" applyFont="1" applyBorder="1" applyAlignment="1" applyProtection="1">
      <alignment vertical="center" wrapText="1"/>
    </xf>
    <xf numFmtId="0" fontId="0" fillId="0" borderId="0" xfId="0" applyAlignment="1" applyProtection="1">
      <alignment horizontal="center" wrapText="1"/>
    </xf>
    <xf numFmtId="0" fontId="7" fillId="0" borderId="8" xfId="0" applyFont="1" applyBorder="1" applyAlignment="1" applyProtection="1">
      <alignment vertical="center" wrapText="1"/>
    </xf>
    <xf numFmtId="44" fontId="7" fillId="0" borderId="9" xfId="0" applyNumberFormat="1" applyFont="1" applyBorder="1" applyAlignment="1" applyProtection="1">
      <alignment vertical="center" wrapText="1"/>
    </xf>
    <xf numFmtId="0" fontId="10" fillId="0" borderId="6" xfId="0" applyFont="1" applyBorder="1" applyAlignment="1" applyProtection="1">
      <alignment vertical="center" wrapText="1"/>
    </xf>
    <xf numFmtId="44" fontId="7" fillId="0" borderId="6" xfId="0" applyNumberFormat="1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 wrapText="1"/>
    </xf>
    <xf numFmtId="0" fontId="9" fillId="4" borderId="6" xfId="0" applyFont="1" applyFill="1" applyBorder="1" applyAlignment="1" applyProtection="1">
      <alignment vertical="center" wrapText="1"/>
    </xf>
    <xf numFmtId="44" fontId="7" fillId="4" borderId="7" xfId="0" applyNumberFormat="1" applyFont="1" applyFill="1" applyBorder="1" applyAlignment="1" applyProtection="1">
      <alignment vertical="center" wrapText="1"/>
    </xf>
    <xf numFmtId="1" fontId="7" fillId="5" borderId="1" xfId="0" applyNumberFormat="1" applyFont="1" applyFill="1" applyBorder="1" applyAlignment="1" applyProtection="1">
      <alignment vertical="center" wrapText="1"/>
      <protection locked="0"/>
    </xf>
    <xf numFmtId="1" fontId="7" fillId="5" borderId="7" xfId="0" applyNumberFormat="1" applyFont="1" applyFill="1" applyBorder="1" applyAlignment="1" applyProtection="1">
      <alignment vertical="center" wrapText="1"/>
      <protection locked="0"/>
    </xf>
    <xf numFmtId="44" fontId="7" fillId="0" borderId="7" xfId="0" applyNumberFormat="1" applyFont="1" applyFill="1" applyBorder="1" applyAlignment="1" applyProtection="1">
      <alignment vertical="center" wrapText="1"/>
    </xf>
    <xf numFmtId="14" fontId="7" fillId="5" borderId="7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/>
    <xf numFmtId="0" fontId="2" fillId="5" borderId="1" xfId="0" applyFont="1" applyFill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vaccare@boces4scienc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AFBFB-C61B-4A08-A4DB-D61199D11D3A}">
  <dimension ref="A1:B23"/>
  <sheetViews>
    <sheetView topLeftCell="A3" zoomScale="115" zoomScaleNormal="115" zoomScaleSheetLayoutView="145" workbookViewId="0">
      <selection activeCell="B6" sqref="B6"/>
    </sheetView>
  </sheetViews>
  <sheetFormatPr defaultRowHeight="15" x14ac:dyDescent="0.25"/>
  <cols>
    <col min="1" max="1" width="31.42578125" bestFit="1" customWidth="1"/>
    <col min="2" max="2" width="46" customWidth="1"/>
  </cols>
  <sheetData>
    <row r="1" spans="1:2" ht="24" x14ac:dyDescent="0.4">
      <c r="A1" s="10" t="s">
        <v>0</v>
      </c>
      <c r="B1" s="11"/>
    </row>
    <row r="2" spans="1:2" ht="24" x14ac:dyDescent="0.4">
      <c r="A2" s="10" t="s">
        <v>1</v>
      </c>
      <c r="B2" s="11"/>
    </row>
    <row r="3" spans="1:2" ht="18.75" x14ac:dyDescent="0.3">
      <c r="A3" s="3"/>
      <c r="B3" s="3"/>
    </row>
    <row r="4" spans="1:2" ht="26.25" customHeight="1" x14ac:dyDescent="0.3">
      <c r="A4" s="3" t="s">
        <v>2</v>
      </c>
      <c r="B4" s="56"/>
    </row>
    <row r="5" spans="1:2" ht="26.25" customHeight="1" x14ac:dyDescent="0.3">
      <c r="A5" s="3" t="s">
        <v>3</v>
      </c>
      <c r="B5" s="56"/>
    </row>
    <row r="6" spans="1:2" ht="26.25" customHeight="1" x14ac:dyDescent="0.3">
      <c r="A6" s="3" t="s">
        <v>4</v>
      </c>
      <c r="B6" s="56"/>
    </row>
    <row r="7" spans="1:2" ht="26.25" customHeight="1" x14ac:dyDescent="0.3">
      <c r="A7" s="3" t="s">
        <v>5</v>
      </c>
      <c r="B7" s="56"/>
    </row>
    <row r="8" spans="1:2" ht="26.25" customHeight="1" x14ac:dyDescent="0.3">
      <c r="A8" s="3" t="s">
        <v>6</v>
      </c>
      <c r="B8" s="56"/>
    </row>
    <row r="9" spans="1:2" ht="26.25" customHeight="1" x14ac:dyDescent="0.3">
      <c r="A9" s="3"/>
      <c r="B9" s="56"/>
    </row>
    <row r="10" spans="1:2" ht="26.25" customHeight="1" x14ac:dyDescent="0.3">
      <c r="A10" s="3" t="s">
        <v>7</v>
      </c>
      <c r="B10" s="56"/>
    </row>
    <row r="11" spans="1:2" ht="26.25" customHeight="1" x14ac:dyDescent="0.3">
      <c r="A11" s="3" t="s">
        <v>8</v>
      </c>
      <c r="B11" s="56"/>
    </row>
    <row r="12" spans="1:2" ht="26.25" customHeight="1" x14ac:dyDescent="0.3">
      <c r="A12" s="3" t="s">
        <v>9</v>
      </c>
      <c r="B12" s="56"/>
    </row>
    <row r="13" spans="1:2" ht="18.75" x14ac:dyDescent="0.3">
      <c r="A13" s="3"/>
      <c r="B13" s="55"/>
    </row>
    <row r="14" spans="1:2" ht="18.75" x14ac:dyDescent="0.3">
      <c r="A14" s="1" t="s">
        <v>10</v>
      </c>
      <c r="B14" s="2"/>
    </row>
    <row r="15" spans="1:2" ht="18.75" x14ac:dyDescent="0.3">
      <c r="A15" s="1"/>
      <c r="B15" s="2"/>
    </row>
    <row r="16" spans="1:2" ht="18.75" x14ac:dyDescent="0.3">
      <c r="A16" s="4" t="s">
        <v>11</v>
      </c>
      <c r="B16" s="5"/>
    </row>
    <row r="17" spans="1:2" ht="18.75" x14ac:dyDescent="0.3">
      <c r="A17" s="4" t="s">
        <v>12</v>
      </c>
      <c r="B17" s="5"/>
    </row>
    <row r="18" spans="1:2" ht="18.75" x14ac:dyDescent="0.3">
      <c r="A18" s="6" t="s">
        <v>18</v>
      </c>
      <c r="B18" s="7"/>
    </row>
    <row r="19" spans="1:2" ht="18.75" x14ac:dyDescent="0.3">
      <c r="A19" s="4" t="s">
        <v>13</v>
      </c>
      <c r="B19" s="5"/>
    </row>
    <row r="20" spans="1:2" ht="18.75" x14ac:dyDescent="0.3">
      <c r="A20" s="4" t="s">
        <v>14</v>
      </c>
      <c r="B20" s="5"/>
    </row>
    <row r="21" spans="1:2" ht="18.75" x14ac:dyDescent="0.3">
      <c r="A21" s="4" t="s">
        <v>15</v>
      </c>
      <c r="B21" s="5"/>
    </row>
    <row r="22" spans="1:2" ht="18.75" x14ac:dyDescent="0.3">
      <c r="A22" s="4" t="s">
        <v>16</v>
      </c>
      <c r="B22" s="5"/>
    </row>
    <row r="23" spans="1:2" ht="18.75" x14ac:dyDescent="0.3">
      <c r="A23" s="4" t="s">
        <v>17</v>
      </c>
      <c r="B23" s="5"/>
    </row>
  </sheetData>
  <sheetProtection algorithmName="SHA-512" hashValue="QSajTvF82vj16FBW1Ar4OYXARNcOg6UnK0LXtzNgfYcECsAt0Q+XQYXdVKrgPp6bEHaNs376O4EDRjmfgoKnFg==" saltValue="427uqOMaCN5OTzJ2DpDgjQ==" spinCount="100000" sheet="1" objects="1" scenarios="1" selectLockedCells="1"/>
  <protectedRanges>
    <protectedRange sqref="B4:B12" name="Range1"/>
  </protectedRanges>
  <mergeCells count="12">
    <mergeCell ref="A19:B19"/>
    <mergeCell ref="A20:B20"/>
    <mergeCell ref="A21:B21"/>
    <mergeCell ref="A22:B22"/>
    <mergeCell ref="A23:B23"/>
    <mergeCell ref="A15:B15"/>
    <mergeCell ref="A1:B1"/>
    <mergeCell ref="A2:B2"/>
    <mergeCell ref="A14:B14"/>
    <mergeCell ref="A16:B16"/>
    <mergeCell ref="A17:B17"/>
    <mergeCell ref="A18:B18"/>
  </mergeCells>
  <hyperlinks>
    <hyperlink ref="A18" r:id="rId1" xr:uid="{336E3153-4B88-4665-8A6F-63C088BB41F7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15135-7C15-4615-B691-903D2A667F3C}">
  <sheetPr>
    <pageSetUpPr fitToPage="1"/>
  </sheetPr>
  <dimension ref="A1:E29"/>
  <sheetViews>
    <sheetView topLeftCell="A14" zoomScaleNormal="100" zoomScaleSheetLayoutView="85" workbookViewId="0">
      <selection activeCell="E24" sqref="E24"/>
    </sheetView>
  </sheetViews>
  <sheetFormatPr defaultRowHeight="15" x14ac:dyDescent="0.25"/>
  <cols>
    <col min="1" max="1" width="61" style="25" customWidth="1"/>
    <col min="2" max="2" width="16.85546875" style="25" bestFit="1" customWidth="1"/>
    <col min="3" max="3" width="10.85546875" style="25" bestFit="1" customWidth="1"/>
    <col min="4" max="4" width="16.85546875" style="25" bestFit="1" customWidth="1"/>
    <col min="5" max="5" width="19.5703125" style="25" customWidth="1"/>
  </cols>
  <sheetData>
    <row r="1" spans="1:5" ht="31.5" x14ac:dyDescent="0.25">
      <c r="A1" s="22" t="s">
        <v>19</v>
      </c>
      <c r="B1" s="22"/>
      <c r="C1" s="22"/>
      <c r="D1" s="22"/>
      <c r="E1" s="22"/>
    </row>
    <row r="2" spans="1:5" ht="15.75" x14ac:dyDescent="0.25">
      <c r="A2" s="23" t="s">
        <v>20</v>
      </c>
      <c r="B2" s="23"/>
      <c r="C2" s="23"/>
      <c r="D2" s="23"/>
      <c r="E2" s="23"/>
    </row>
    <row r="3" spans="1:5" ht="15.75" x14ac:dyDescent="0.25">
      <c r="A3" s="23" t="s">
        <v>21</v>
      </c>
      <c r="B3" s="23"/>
      <c r="C3" s="23"/>
      <c r="D3" s="23"/>
      <c r="E3" s="23"/>
    </row>
    <row r="4" spans="1:5" ht="15.75" x14ac:dyDescent="0.25">
      <c r="A4" s="23" t="s">
        <v>121</v>
      </c>
      <c r="B4" s="23"/>
      <c r="C4" s="23"/>
      <c r="D4" s="23"/>
      <c r="E4" s="23"/>
    </row>
    <row r="5" spans="1:5" ht="21.75" thickBot="1" x14ac:dyDescent="0.3">
      <c r="A5" s="24" t="s">
        <v>43</v>
      </c>
    </row>
    <row r="6" spans="1:5" ht="57" thickBot="1" x14ac:dyDescent="0.3">
      <c r="A6" s="26" t="s">
        <v>40</v>
      </c>
      <c r="B6" s="27" t="s">
        <v>22</v>
      </c>
      <c r="C6" s="27" t="s">
        <v>23</v>
      </c>
      <c r="D6" s="28" t="s">
        <v>24</v>
      </c>
      <c r="E6" s="28" t="s">
        <v>25</v>
      </c>
    </row>
    <row r="7" spans="1:5" ht="19.5" thickBot="1" x14ac:dyDescent="0.35">
      <c r="A7" s="29" t="s">
        <v>44</v>
      </c>
      <c r="B7" s="30">
        <v>105</v>
      </c>
      <c r="C7" s="51"/>
      <c r="D7" s="53">
        <f>B7*C7</f>
        <v>0</v>
      </c>
      <c r="E7" s="54"/>
    </row>
    <row r="8" spans="1:5" ht="19.5" thickBot="1" x14ac:dyDescent="0.3">
      <c r="A8" s="31" t="s">
        <v>26</v>
      </c>
      <c r="B8" s="32">
        <v>290</v>
      </c>
      <c r="C8" s="52"/>
      <c r="D8" s="53">
        <f t="shared" ref="D8:D10" si="0">B8*C8</f>
        <v>0</v>
      </c>
      <c r="E8" s="54"/>
    </row>
    <row r="9" spans="1:5" ht="19.5" thickBot="1" x14ac:dyDescent="0.3">
      <c r="A9" s="31" t="s">
        <v>27</v>
      </c>
      <c r="B9" s="32">
        <v>635</v>
      </c>
      <c r="C9" s="52"/>
      <c r="D9" s="53">
        <f t="shared" si="0"/>
        <v>0</v>
      </c>
      <c r="E9" s="54"/>
    </row>
    <row r="10" spans="1:5" ht="19.5" thickBot="1" x14ac:dyDescent="0.3">
      <c r="A10" s="31" t="s">
        <v>28</v>
      </c>
      <c r="B10" s="32">
        <v>230</v>
      </c>
      <c r="C10" s="52"/>
      <c r="D10" s="53">
        <f t="shared" si="0"/>
        <v>0</v>
      </c>
      <c r="E10" s="54"/>
    </row>
    <row r="11" spans="1:5" ht="19.5" thickBot="1" x14ac:dyDescent="0.3">
      <c r="A11" s="33" t="s">
        <v>24</v>
      </c>
      <c r="B11" s="34"/>
      <c r="C11" s="34"/>
      <c r="D11" s="35">
        <f>SUM(D7:D10)</f>
        <v>0</v>
      </c>
      <c r="E11" s="34"/>
    </row>
    <row r="12" spans="1:5" ht="24.75" customHeight="1" x14ac:dyDescent="0.25">
      <c r="A12" s="36" t="s">
        <v>29</v>
      </c>
      <c r="B12" s="36"/>
      <c r="C12" s="36"/>
      <c r="D12" s="36"/>
      <c r="E12" s="36"/>
    </row>
    <row r="13" spans="1:5" ht="18.75" x14ac:dyDescent="0.25">
      <c r="A13" s="37"/>
    </row>
    <row r="14" spans="1:5" ht="21.75" thickBot="1" x14ac:dyDescent="0.3">
      <c r="A14" s="24" t="s">
        <v>42</v>
      </c>
    </row>
    <row r="15" spans="1:5" ht="57" thickBot="1" x14ac:dyDescent="0.3">
      <c r="A15" s="38" t="s">
        <v>41</v>
      </c>
      <c r="B15" s="28" t="s">
        <v>22</v>
      </c>
      <c r="C15" s="28" t="s">
        <v>23</v>
      </c>
      <c r="D15" s="28" t="s">
        <v>24</v>
      </c>
      <c r="E15" s="28" t="s">
        <v>25</v>
      </c>
    </row>
    <row r="16" spans="1:5" ht="19.5" thickBot="1" x14ac:dyDescent="0.3">
      <c r="A16" s="31" t="s">
        <v>119</v>
      </c>
      <c r="B16" s="32">
        <v>510</v>
      </c>
      <c r="C16" s="52"/>
      <c r="D16" s="53">
        <f>B16*C16</f>
        <v>0</v>
      </c>
      <c r="E16" s="54"/>
    </row>
    <row r="17" spans="1:5" ht="19.5" thickBot="1" x14ac:dyDescent="0.3">
      <c r="A17" s="31" t="s">
        <v>30</v>
      </c>
      <c r="B17" s="32">
        <v>240</v>
      </c>
      <c r="C17" s="52"/>
      <c r="D17" s="53">
        <f t="shared" ref="D17:D18" si="1">B17*C17</f>
        <v>0</v>
      </c>
      <c r="E17" s="54"/>
    </row>
    <row r="18" spans="1:5" ht="19.5" thickBot="1" x14ac:dyDescent="0.3">
      <c r="A18" s="31" t="s">
        <v>31</v>
      </c>
      <c r="B18" s="32">
        <v>260</v>
      </c>
      <c r="C18" s="52"/>
      <c r="D18" s="53">
        <f t="shared" si="1"/>
        <v>0</v>
      </c>
      <c r="E18" s="54"/>
    </row>
    <row r="19" spans="1:5" ht="19.5" thickBot="1" x14ac:dyDescent="0.3">
      <c r="A19" s="33" t="s">
        <v>24</v>
      </c>
      <c r="B19" s="34"/>
      <c r="C19" s="34"/>
      <c r="D19" s="35">
        <f>SUM(D16:D18)</f>
        <v>0</v>
      </c>
      <c r="E19" s="34"/>
    </row>
    <row r="20" spans="1:5" ht="34.5" customHeight="1" x14ac:dyDescent="0.25">
      <c r="A20" s="36" t="s">
        <v>29</v>
      </c>
      <c r="B20" s="36"/>
      <c r="C20" s="36"/>
      <c r="D20" s="36"/>
      <c r="E20" s="36"/>
    </row>
    <row r="21" spans="1:5" ht="19.5" thickBot="1" x14ac:dyDescent="0.3">
      <c r="A21" s="37" t="s">
        <v>32</v>
      </c>
    </row>
    <row r="22" spans="1:5" ht="19.5" thickBot="1" x14ac:dyDescent="0.3">
      <c r="A22" s="39" t="s">
        <v>33</v>
      </c>
      <c r="B22" s="40">
        <f>D11</f>
        <v>0</v>
      </c>
    </row>
    <row r="23" spans="1:5" ht="38.25" thickBot="1" x14ac:dyDescent="0.3">
      <c r="A23" s="31" t="s">
        <v>34</v>
      </c>
      <c r="B23" s="41">
        <f>D19</f>
        <v>0</v>
      </c>
      <c r="D23" s="42" t="s">
        <v>116</v>
      </c>
      <c r="E23" s="42"/>
    </row>
    <row r="24" spans="1:5" ht="18.75" x14ac:dyDescent="0.25">
      <c r="A24" s="43" t="s">
        <v>35</v>
      </c>
      <c r="B24" s="44">
        <f>IF(E24="No",SUM(B22:B23)*0.052,0)</f>
        <v>0</v>
      </c>
      <c r="D24" s="25" t="s">
        <v>117</v>
      </c>
      <c r="E24" s="20" t="s">
        <v>118</v>
      </c>
    </row>
    <row r="25" spans="1:5" ht="26.25" thickBot="1" x14ac:dyDescent="0.3">
      <c r="A25" s="45" t="s">
        <v>36</v>
      </c>
      <c r="B25" s="46"/>
    </row>
    <row r="26" spans="1:5" ht="15.75" x14ac:dyDescent="0.25">
      <c r="A26" s="47" t="s">
        <v>37</v>
      </c>
      <c r="B26" s="44">
        <f>IF(E24="No",SUM(B22:B23)*0.13,0)</f>
        <v>0</v>
      </c>
    </row>
    <row r="27" spans="1:5" ht="26.25" thickBot="1" x14ac:dyDescent="0.3">
      <c r="A27" s="45" t="s">
        <v>38</v>
      </c>
      <c r="B27" s="46"/>
    </row>
    <row r="28" spans="1:5" ht="19.5" thickBot="1" x14ac:dyDescent="0.3">
      <c r="A28" s="31"/>
      <c r="B28" s="48"/>
    </row>
    <row r="29" spans="1:5" ht="19.5" thickBot="1" x14ac:dyDescent="0.3">
      <c r="A29" s="49" t="s">
        <v>39</v>
      </c>
      <c r="B29" s="50">
        <f>SUM(B22:B27)</f>
        <v>0</v>
      </c>
    </row>
  </sheetData>
  <sheetProtection algorithmName="SHA-512" hashValue="xaB3SyFevKdJfEW9BDlKMXZUnQ5CvTimDAAhkfst6/hEpDSgnScMQb017lu71MV3/LbLXUxlWd1G6KSWw01leA==" saltValue="zpxm/9W3AoaU6b6I6/1cEw==" spinCount="100000" sheet="1" objects="1" scenarios="1" selectLockedCells="1"/>
  <protectedRanges>
    <protectedRange sqref="C7:C10 E7:E10 C16:C18 E16:E18 E24" name="Range1"/>
  </protectedRanges>
  <mergeCells count="9">
    <mergeCell ref="B24:B25"/>
    <mergeCell ref="B26:B27"/>
    <mergeCell ref="A1:E1"/>
    <mergeCell ref="A20:E20"/>
    <mergeCell ref="A12:E12"/>
    <mergeCell ref="A2:E2"/>
    <mergeCell ref="A3:E3"/>
    <mergeCell ref="D23:E23"/>
    <mergeCell ref="A4:E4"/>
  </mergeCells>
  <dataValidations count="1">
    <dataValidation type="list" allowBlank="1" showInputMessage="1" showErrorMessage="1" sqref="E24" xr:uid="{DB49260E-8D0D-448F-A6D1-48C7F960540D}">
      <formula1>"Yes, No"</formula1>
    </dataValidation>
  </dataValidations>
  <pageMargins left="0.7" right="0.7" top="0.75" bottom="0.75" header="0.3" footer="0.3"/>
  <pageSetup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2D96-5F08-49AA-B332-1C36D6B5B8CC}">
  <dimension ref="A1:E84"/>
  <sheetViews>
    <sheetView tabSelected="1" topLeftCell="A37" zoomScaleNormal="100" zoomScaleSheetLayoutView="130" workbookViewId="0">
      <selection activeCell="E63" sqref="E63"/>
    </sheetView>
  </sheetViews>
  <sheetFormatPr defaultRowHeight="15" x14ac:dyDescent="0.25"/>
  <cols>
    <col min="1" max="1" width="17" bestFit="1" customWidth="1"/>
    <col min="2" max="2" width="48.28515625" style="12" customWidth="1"/>
    <col min="3" max="3" width="13.42578125" style="8" bestFit="1" customWidth="1"/>
    <col min="5" max="5" width="17.7109375" style="8" bestFit="1" customWidth="1"/>
  </cols>
  <sheetData>
    <row r="1" spans="1:5" ht="40.5" customHeight="1" x14ac:dyDescent="0.25">
      <c r="A1" s="14" t="s">
        <v>46</v>
      </c>
      <c r="B1" s="14"/>
      <c r="C1" s="14"/>
      <c r="D1" s="14"/>
      <c r="E1" s="14"/>
    </row>
    <row r="2" spans="1:5" x14ac:dyDescent="0.25">
      <c r="A2" s="19" t="s">
        <v>120</v>
      </c>
      <c r="B2" s="19"/>
      <c r="C2" s="19"/>
      <c r="D2" s="19"/>
      <c r="E2" s="19"/>
    </row>
    <row r="3" spans="1:5" ht="31.5" customHeight="1" x14ac:dyDescent="0.25">
      <c r="A3" s="19"/>
      <c r="B3" s="19"/>
      <c r="C3" s="19"/>
      <c r="D3" s="19"/>
      <c r="E3" s="19"/>
    </row>
    <row r="4" spans="1:5" x14ac:dyDescent="0.25">
      <c r="A4" s="15" t="s">
        <v>47</v>
      </c>
      <c r="B4" s="16" t="s">
        <v>48</v>
      </c>
      <c r="C4" s="17" t="s">
        <v>50</v>
      </c>
      <c r="D4" s="18"/>
      <c r="E4" s="17" t="s">
        <v>49</v>
      </c>
    </row>
    <row r="5" spans="1:5" x14ac:dyDescent="0.25">
      <c r="A5" s="9" t="s">
        <v>51</v>
      </c>
      <c r="B5" s="12" t="s">
        <v>52</v>
      </c>
      <c r="C5" s="8">
        <v>30</v>
      </c>
      <c r="E5" s="21"/>
    </row>
    <row r="6" spans="1:5" x14ac:dyDescent="0.25">
      <c r="A6" s="9"/>
      <c r="B6" s="12" t="s">
        <v>53</v>
      </c>
      <c r="C6" s="8">
        <v>30</v>
      </c>
      <c r="E6" s="21"/>
    </row>
    <row r="7" spans="1:5" x14ac:dyDescent="0.25">
      <c r="A7" s="9"/>
      <c r="B7" s="12" t="s">
        <v>54</v>
      </c>
      <c r="C7" s="8">
        <v>150</v>
      </c>
      <c r="E7" s="21"/>
    </row>
    <row r="8" spans="1:5" x14ac:dyDescent="0.25">
      <c r="A8" s="9"/>
      <c r="B8" s="12" t="s">
        <v>55</v>
      </c>
      <c r="C8" s="8">
        <v>55</v>
      </c>
      <c r="E8" s="21"/>
    </row>
    <row r="9" spans="1:5" x14ac:dyDescent="0.25">
      <c r="A9" s="9"/>
      <c r="B9" s="12" t="s">
        <v>56</v>
      </c>
      <c r="C9" s="8">
        <v>45</v>
      </c>
      <c r="E9" s="21"/>
    </row>
    <row r="10" spans="1:5" x14ac:dyDescent="0.25">
      <c r="A10" s="9"/>
      <c r="B10" s="12" t="s">
        <v>57</v>
      </c>
      <c r="C10" s="8">
        <v>15</v>
      </c>
      <c r="E10" s="21"/>
    </row>
    <row r="11" spans="1:5" x14ac:dyDescent="0.25">
      <c r="A11" s="9"/>
    </row>
    <row r="12" spans="1:5" x14ac:dyDescent="0.25">
      <c r="A12" s="15" t="s">
        <v>47</v>
      </c>
      <c r="B12" s="16" t="s">
        <v>48</v>
      </c>
      <c r="C12" s="17" t="s">
        <v>50</v>
      </c>
      <c r="D12" s="18"/>
      <c r="E12" s="17" t="s">
        <v>49</v>
      </c>
    </row>
    <row r="13" spans="1:5" x14ac:dyDescent="0.25">
      <c r="A13" s="9" t="s">
        <v>58</v>
      </c>
      <c r="B13" s="12" t="s">
        <v>59</v>
      </c>
      <c r="C13" s="8">
        <v>15</v>
      </c>
      <c r="E13" s="21"/>
    </row>
    <row r="14" spans="1:5" x14ac:dyDescent="0.25">
      <c r="A14" s="9"/>
      <c r="B14" s="12" t="s">
        <v>60</v>
      </c>
      <c r="C14" s="8">
        <v>24</v>
      </c>
      <c r="E14" s="21"/>
    </row>
    <row r="15" spans="1:5" x14ac:dyDescent="0.25">
      <c r="A15" s="9"/>
      <c r="B15" s="13" t="s">
        <v>61</v>
      </c>
      <c r="C15" s="8">
        <v>15</v>
      </c>
      <c r="E15" s="21"/>
    </row>
    <row r="16" spans="1:5" x14ac:dyDescent="0.25">
      <c r="A16" s="9" t="s">
        <v>45</v>
      </c>
      <c r="B16" s="12" t="s">
        <v>62</v>
      </c>
      <c r="C16" s="8">
        <v>15</v>
      </c>
      <c r="E16" s="21"/>
    </row>
    <row r="17" spans="1:5" x14ac:dyDescent="0.25">
      <c r="B17" s="12" t="s">
        <v>63</v>
      </c>
      <c r="C17" s="8">
        <v>15</v>
      </c>
      <c r="E17" s="21"/>
    </row>
    <row r="18" spans="1:5" x14ac:dyDescent="0.25">
      <c r="B18" s="12" t="s">
        <v>64</v>
      </c>
      <c r="C18" s="8">
        <v>15</v>
      </c>
      <c r="E18" s="21"/>
    </row>
    <row r="19" spans="1:5" x14ac:dyDescent="0.25">
      <c r="B19" s="12" t="s">
        <v>65</v>
      </c>
      <c r="C19" s="8">
        <v>1</v>
      </c>
      <c r="E19" s="21"/>
    </row>
    <row r="20" spans="1:5" x14ac:dyDescent="0.25">
      <c r="B20" s="12" t="s">
        <v>66</v>
      </c>
      <c r="C20" s="8">
        <v>1</v>
      </c>
      <c r="E20" s="21"/>
    </row>
    <row r="21" spans="1:5" x14ac:dyDescent="0.25">
      <c r="B21" s="12" t="s">
        <v>67</v>
      </c>
      <c r="C21" s="8">
        <v>2</v>
      </c>
      <c r="E21" s="21"/>
    </row>
    <row r="22" spans="1:5" x14ac:dyDescent="0.25">
      <c r="B22" s="12" t="s">
        <v>115</v>
      </c>
      <c r="C22" s="8">
        <v>1</v>
      </c>
      <c r="E22" s="21"/>
    </row>
    <row r="23" spans="1:5" x14ac:dyDescent="0.25">
      <c r="B23" s="12" t="s">
        <v>68</v>
      </c>
      <c r="C23" s="8">
        <v>30</v>
      </c>
      <c r="E23" s="21"/>
    </row>
    <row r="25" spans="1:5" x14ac:dyDescent="0.25">
      <c r="A25" s="15" t="s">
        <v>47</v>
      </c>
      <c r="B25" s="16" t="s">
        <v>48</v>
      </c>
      <c r="C25" s="17" t="s">
        <v>50</v>
      </c>
      <c r="D25" s="18"/>
      <c r="E25" s="17" t="s">
        <v>49</v>
      </c>
    </row>
    <row r="26" spans="1:5" x14ac:dyDescent="0.25">
      <c r="A26" t="s">
        <v>26</v>
      </c>
      <c r="B26" s="12" t="s">
        <v>69</v>
      </c>
      <c r="C26" s="8">
        <v>15</v>
      </c>
      <c r="E26" s="21"/>
    </row>
    <row r="27" spans="1:5" x14ac:dyDescent="0.25">
      <c r="B27" s="12" t="s">
        <v>70</v>
      </c>
      <c r="C27" s="8">
        <v>35</v>
      </c>
      <c r="E27" s="21"/>
    </row>
    <row r="28" spans="1:5" x14ac:dyDescent="0.25">
      <c r="B28" s="12" t="s">
        <v>71</v>
      </c>
      <c r="C28" s="8">
        <v>15</v>
      </c>
      <c r="E28" s="21"/>
    </row>
    <row r="29" spans="1:5" x14ac:dyDescent="0.25">
      <c r="B29" s="12" t="s">
        <v>72</v>
      </c>
      <c r="C29" s="8">
        <v>2</v>
      </c>
      <c r="E29" s="21"/>
    </row>
    <row r="30" spans="1:5" x14ac:dyDescent="0.25">
      <c r="B30" s="12" t="s">
        <v>73</v>
      </c>
      <c r="C30" s="8">
        <v>2</v>
      </c>
      <c r="E30" s="21"/>
    </row>
    <row r="31" spans="1:5" x14ac:dyDescent="0.25">
      <c r="B31" s="12" t="s">
        <v>74</v>
      </c>
      <c r="C31" s="8">
        <v>1</v>
      </c>
      <c r="E31" s="21"/>
    </row>
    <row r="32" spans="1:5" x14ac:dyDescent="0.25">
      <c r="B32" s="12" t="s">
        <v>75</v>
      </c>
      <c r="C32" s="8">
        <v>1</v>
      </c>
      <c r="E32" s="21"/>
    </row>
    <row r="33" spans="1:5" x14ac:dyDescent="0.25">
      <c r="B33" s="12" t="s">
        <v>68</v>
      </c>
      <c r="C33" s="8">
        <v>30</v>
      </c>
      <c r="E33" s="21"/>
    </row>
    <row r="35" spans="1:5" x14ac:dyDescent="0.25">
      <c r="A35" s="15" t="s">
        <v>47</v>
      </c>
      <c r="B35" s="16" t="s">
        <v>48</v>
      </c>
      <c r="C35" s="17" t="s">
        <v>50</v>
      </c>
      <c r="D35" s="18"/>
      <c r="E35" s="17" t="s">
        <v>49</v>
      </c>
    </row>
    <row r="36" spans="1:5" x14ac:dyDescent="0.25">
      <c r="A36" t="s">
        <v>44</v>
      </c>
      <c r="B36" s="12" t="s">
        <v>78</v>
      </c>
      <c r="C36" s="8">
        <v>30</v>
      </c>
      <c r="E36" s="21"/>
    </row>
    <row r="37" spans="1:5" x14ac:dyDescent="0.25">
      <c r="B37" s="12" t="s">
        <v>76</v>
      </c>
      <c r="C37" s="8">
        <v>30</v>
      </c>
      <c r="E37" s="21"/>
    </row>
    <row r="38" spans="1:5" x14ac:dyDescent="0.25">
      <c r="B38" s="12" t="s">
        <v>77</v>
      </c>
      <c r="C38" s="8">
        <v>30</v>
      </c>
      <c r="E38" s="21"/>
    </row>
    <row r="40" spans="1:5" x14ac:dyDescent="0.25">
      <c r="A40" s="15" t="s">
        <v>47</v>
      </c>
      <c r="B40" s="16" t="s">
        <v>48</v>
      </c>
      <c r="C40" s="17" t="s">
        <v>50</v>
      </c>
      <c r="D40" s="18"/>
      <c r="E40" s="17" t="s">
        <v>49</v>
      </c>
    </row>
    <row r="41" spans="1:5" x14ac:dyDescent="0.25">
      <c r="A41" t="s">
        <v>31</v>
      </c>
      <c r="B41" s="12" t="s">
        <v>79</v>
      </c>
      <c r="C41" s="8">
        <v>1</v>
      </c>
      <c r="E41" s="21"/>
    </row>
    <row r="42" spans="1:5" x14ac:dyDescent="0.25">
      <c r="B42" s="12" t="s">
        <v>80</v>
      </c>
      <c r="C42" s="8">
        <v>1</v>
      </c>
      <c r="E42" s="21"/>
    </row>
    <row r="43" spans="1:5" x14ac:dyDescent="0.25">
      <c r="B43" s="12" t="s">
        <v>81</v>
      </c>
      <c r="C43" s="8">
        <v>1</v>
      </c>
      <c r="E43" s="21"/>
    </row>
    <row r="44" spans="1:5" x14ac:dyDescent="0.25">
      <c r="B44" s="12" t="s">
        <v>82</v>
      </c>
      <c r="C44" s="8">
        <v>1</v>
      </c>
      <c r="E44" s="21"/>
    </row>
    <row r="45" spans="1:5" x14ac:dyDescent="0.25">
      <c r="B45" s="12" t="s">
        <v>83</v>
      </c>
      <c r="C45" s="8">
        <v>4</v>
      </c>
      <c r="E45" s="21"/>
    </row>
    <row r="46" spans="1:5" x14ac:dyDescent="0.25">
      <c r="B46" s="12" t="s">
        <v>84</v>
      </c>
      <c r="C46" s="8">
        <v>4</v>
      </c>
      <c r="E46" s="21"/>
    </row>
    <row r="47" spans="1:5" x14ac:dyDescent="0.25">
      <c r="B47" s="12" t="s">
        <v>85</v>
      </c>
      <c r="C47" s="8">
        <v>4</v>
      </c>
      <c r="E47" s="21"/>
    </row>
    <row r="48" spans="1:5" x14ac:dyDescent="0.25">
      <c r="B48" s="12" t="s">
        <v>86</v>
      </c>
      <c r="C48" s="8">
        <v>3</v>
      </c>
      <c r="E48" s="21"/>
    </row>
    <row r="49" spans="2:5" x14ac:dyDescent="0.25">
      <c r="B49" s="12" t="s">
        <v>87</v>
      </c>
      <c r="C49" s="8">
        <v>6</v>
      </c>
      <c r="E49" s="21"/>
    </row>
    <row r="50" spans="2:5" x14ac:dyDescent="0.25">
      <c r="B50" s="12" t="s">
        <v>88</v>
      </c>
      <c r="C50" s="8">
        <v>1</v>
      </c>
      <c r="E50" s="21"/>
    </row>
    <row r="51" spans="2:5" x14ac:dyDescent="0.25">
      <c r="B51" s="13" t="s">
        <v>89</v>
      </c>
      <c r="C51" s="8">
        <v>45</v>
      </c>
      <c r="E51" s="21"/>
    </row>
    <row r="52" spans="2:5" x14ac:dyDescent="0.25">
      <c r="B52" s="12" t="s">
        <v>115</v>
      </c>
      <c r="C52" s="8">
        <v>1</v>
      </c>
      <c r="E52" s="21"/>
    </row>
    <row r="53" spans="2:5" x14ac:dyDescent="0.25">
      <c r="B53" s="12" t="s">
        <v>66</v>
      </c>
      <c r="C53" s="8">
        <v>1</v>
      </c>
      <c r="E53" s="21"/>
    </row>
    <row r="54" spans="2:5" x14ac:dyDescent="0.25">
      <c r="B54" s="12" t="s">
        <v>90</v>
      </c>
      <c r="C54" s="8">
        <v>10</v>
      </c>
      <c r="E54" s="21"/>
    </row>
    <row r="55" spans="2:5" x14ac:dyDescent="0.25">
      <c r="B55" s="12" t="s">
        <v>91</v>
      </c>
      <c r="C55" s="8">
        <v>10</v>
      </c>
      <c r="E55" s="21"/>
    </row>
    <row r="56" spans="2:5" x14ac:dyDescent="0.25">
      <c r="B56" s="12" t="s">
        <v>92</v>
      </c>
      <c r="C56" s="8">
        <v>10</v>
      </c>
      <c r="E56" s="21"/>
    </row>
    <row r="57" spans="2:5" x14ac:dyDescent="0.25">
      <c r="B57" s="12" t="s">
        <v>93</v>
      </c>
      <c r="C57" s="8">
        <v>15</v>
      </c>
      <c r="E57" s="21"/>
    </row>
    <row r="58" spans="2:5" x14ac:dyDescent="0.25">
      <c r="B58" s="12" t="s">
        <v>94</v>
      </c>
      <c r="C58" s="8">
        <v>10</v>
      </c>
      <c r="E58" s="21"/>
    </row>
    <row r="59" spans="2:5" x14ac:dyDescent="0.25">
      <c r="B59" s="12" t="s">
        <v>95</v>
      </c>
      <c r="C59" s="8">
        <v>10</v>
      </c>
      <c r="E59" s="21"/>
    </row>
    <row r="60" spans="2:5" x14ac:dyDescent="0.25">
      <c r="B60" s="12" t="s">
        <v>96</v>
      </c>
      <c r="C60" s="8">
        <v>10</v>
      </c>
      <c r="E60" s="21"/>
    </row>
    <row r="61" spans="2:5" x14ac:dyDescent="0.25">
      <c r="B61" s="12" t="s">
        <v>97</v>
      </c>
      <c r="C61" s="8">
        <v>10</v>
      </c>
      <c r="E61" s="21"/>
    </row>
    <row r="62" spans="2:5" x14ac:dyDescent="0.25">
      <c r="B62" s="12" t="s">
        <v>122</v>
      </c>
      <c r="C62" s="8">
        <v>1</v>
      </c>
      <c r="E62" s="21"/>
    </row>
    <row r="63" spans="2:5" x14ac:dyDescent="0.25">
      <c r="B63" s="12" t="s">
        <v>123</v>
      </c>
      <c r="C63" s="8">
        <v>1</v>
      </c>
      <c r="E63" s="21"/>
    </row>
    <row r="65" spans="1:5" x14ac:dyDescent="0.25">
      <c r="A65" s="15" t="s">
        <v>47</v>
      </c>
      <c r="B65" s="16" t="s">
        <v>48</v>
      </c>
      <c r="C65" s="17" t="s">
        <v>50</v>
      </c>
      <c r="D65" s="18"/>
      <c r="E65" s="17" t="s">
        <v>49</v>
      </c>
    </row>
    <row r="66" spans="1:5" x14ac:dyDescent="0.25">
      <c r="A66" t="s">
        <v>98</v>
      </c>
      <c r="B66" s="13" t="s">
        <v>99</v>
      </c>
      <c r="C66" s="8">
        <v>5</v>
      </c>
      <c r="E66" s="21"/>
    </row>
    <row r="67" spans="1:5" x14ac:dyDescent="0.25">
      <c r="B67" s="13" t="s">
        <v>100</v>
      </c>
      <c r="C67" s="8">
        <v>5</v>
      </c>
      <c r="E67" s="21"/>
    </row>
    <row r="68" spans="1:5" x14ac:dyDescent="0.25">
      <c r="B68" s="13" t="s">
        <v>107</v>
      </c>
      <c r="C68" s="8">
        <v>5</v>
      </c>
      <c r="E68" s="21"/>
    </row>
    <row r="69" spans="1:5" x14ac:dyDescent="0.25">
      <c r="B69" s="13" t="s">
        <v>101</v>
      </c>
      <c r="C69" s="8">
        <v>5</v>
      </c>
      <c r="E69" s="21"/>
    </row>
    <row r="70" spans="1:5" x14ac:dyDescent="0.25">
      <c r="B70" s="13" t="s">
        <v>108</v>
      </c>
      <c r="C70" s="8">
        <v>5</v>
      </c>
      <c r="E70" s="21"/>
    </row>
    <row r="71" spans="1:5" x14ac:dyDescent="0.25">
      <c r="B71" s="13" t="s">
        <v>109</v>
      </c>
      <c r="C71" s="8">
        <v>5</v>
      </c>
      <c r="E71" s="21"/>
    </row>
    <row r="72" spans="1:5" x14ac:dyDescent="0.25">
      <c r="B72" s="13" t="s">
        <v>102</v>
      </c>
      <c r="C72" s="8">
        <v>5</v>
      </c>
      <c r="E72" s="21"/>
    </row>
    <row r="73" spans="1:5" ht="30" x14ac:dyDescent="0.25">
      <c r="B73" s="13" t="s">
        <v>103</v>
      </c>
      <c r="C73" s="8">
        <v>5</v>
      </c>
      <c r="E73" s="21"/>
    </row>
    <row r="74" spans="1:5" ht="30" x14ac:dyDescent="0.25">
      <c r="B74" s="13" t="s">
        <v>104</v>
      </c>
      <c r="C74" s="8">
        <v>5</v>
      </c>
      <c r="E74" s="21"/>
    </row>
    <row r="75" spans="1:5" ht="30" x14ac:dyDescent="0.25">
      <c r="B75" s="13" t="s">
        <v>105</v>
      </c>
      <c r="C75" s="8">
        <v>5</v>
      </c>
      <c r="E75" s="21"/>
    </row>
    <row r="76" spans="1:5" x14ac:dyDescent="0.25">
      <c r="B76" s="13" t="s">
        <v>106</v>
      </c>
      <c r="C76" s="8">
        <v>5</v>
      </c>
      <c r="E76" s="21"/>
    </row>
    <row r="78" spans="1:5" x14ac:dyDescent="0.25">
      <c r="A78" s="15" t="s">
        <v>47</v>
      </c>
      <c r="B78" s="16" t="s">
        <v>48</v>
      </c>
      <c r="C78" s="17" t="s">
        <v>50</v>
      </c>
      <c r="D78" s="18"/>
      <c r="E78" s="17" t="s">
        <v>49</v>
      </c>
    </row>
    <row r="79" spans="1:5" x14ac:dyDescent="0.25">
      <c r="A79" t="s">
        <v>30</v>
      </c>
      <c r="B79" s="13" t="s">
        <v>110</v>
      </c>
      <c r="C79" s="8">
        <v>15</v>
      </c>
      <c r="E79" s="21"/>
    </row>
    <row r="80" spans="1:5" x14ac:dyDescent="0.25">
      <c r="B80" s="13" t="s">
        <v>111</v>
      </c>
      <c r="C80" s="8">
        <v>15</v>
      </c>
      <c r="E80" s="21"/>
    </row>
    <row r="81" spans="2:5" x14ac:dyDescent="0.25">
      <c r="B81" s="13" t="s">
        <v>112</v>
      </c>
      <c r="C81" s="8">
        <v>150</v>
      </c>
      <c r="E81" s="21"/>
    </row>
    <row r="82" spans="2:5" x14ac:dyDescent="0.25">
      <c r="B82" s="13" t="s">
        <v>113</v>
      </c>
      <c r="C82" s="8">
        <v>15</v>
      </c>
      <c r="E82" s="21"/>
    </row>
    <row r="83" spans="2:5" x14ac:dyDescent="0.25">
      <c r="B83" s="13" t="s">
        <v>114</v>
      </c>
      <c r="C83" s="8">
        <v>4</v>
      </c>
      <c r="E83" s="21"/>
    </row>
    <row r="84" spans="2:5" x14ac:dyDescent="0.25">
      <c r="B84" s="13" t="s">
        <v>115</v>
      </c>
      <c r="C84" s="8">
        <v>1</v>
      </c>
      <c r="E84" s="21"/>
    </row>
  </sheetData>
  <sheetProtection algorithmName="SHA-512" hashValue="+thTycUu9dkai33z1U/GMcjQlOfJBrWarr6oVrViO2MKBWaEsKK7ct/VBmUTy56i+5hm+ILzqwnIzR8wa/kP4Q==" saltValue="BzM9rwsJa/Aib4OpcaWD4Q==" spinCount="100000" sheet="1" objects="1" scenarios="1" selectLockedCells="1"/>
  <protectedRanges>
    <protectedRange sqref="E5:E10 E13:E23 E26:E33 E36:E38 E41:E63 E66:E76 E79:E84" name="Range1"/>
  </protectedRanges>
  <mergeCells count="2">
    <mergeCell ref="A1:E1"/>
    <mergeCell ref="A2:E3"/>
  </mergeCells>
  <phoneticPr fontId="1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Contact Information</vt:lpstr>
      <vt:lpstr>Purchase Order Form</vt:lpstr>
      <vt:lpstr>Kit Materials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Montemarano</dc:creator>
  <cp:lastModifiedBy>Steven Montemarano</cp:lastModifiedBy>
  <cp:lastPrinted>2024-10-04T12:48:02Z</cp:lastPrinted>
  <dcterms:created xsi:type="dcterms:W3CDTF">2024-10-03T16:58:05Z</dcterms:created>
  <dcterms:modified xsi:type="dcterms:W3CDTF">2024-10-04T13:23:56Z</dcterms:modified>
</cp:coreProperties>
</file>