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veryone\Front Office\EXCEL\Bid Tabs\"/>
    </mc:Choice>
  </mc:AlternateContent>
  <bookViews>
    <workbookView xWindow="285" yWindow="105" windowWidth="13635" windowHeight="13215"/>
  </bookViews>
  <sheets>
    <sheet name="A" sheetId="1" r:id="rId1"/>
  </sheets>
  <definedNames>
    <definedName name="_xlnm.Print_Area" localSheetId="0">A!$A$1:$F$211</definedName>
  </definedNames>
  <calcPr calcId="162913"/>
</workbook>
</file>

<file path=xl/calcChain.xml><?xml version="1.0" encoding="utf-8"?>
<calcChain xmlns="http://schemas.openxmlformats.org/spreadsheetml/2006/main">
  <c r="F315" i="1" l="1"/>
  <c r="F314" i="1"/>
  <c r="F313" i="1"/>
  <c r="F312" i="1"/>
  <c r="F311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6" i="1"/>
  <c r="F255" i="1"/>
  <c r="F254" i="1"/>
  <c r="F253" i="1"/>
  <c r="F250" i="1"/>
  <c r="F249" i="1"/>
  <c r="F248" i="1"/>
  <c r="F247" i="1"/>
  <c r="F251" i="1" s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0" i="1"/>
  <c r="F229" i="1"/>
  <c r="F228" i="1"/>
  <c r="F227" i="1"/>
  <c r="F226" i="1"/>
  <c r="F225" i="1"/>
  <c r="F224" i="1"/>
  <c r="F223" i="1"/>
  <c r="F222" i="1"/>
  <c r="F316" i="1" l="1"/>
  <c r="F309" i="1"/>
  <c r="F294" i="1"/>
  <c r="F257" i="1"/>
  <c r="F245" i="1"/>
  <c r="F231" i="1"/>
  <c r="F317" i="1" l="1"/>
  <c r="F209" i="1"/>
  <c r="F208" i="1"/>
  <c r="F207" i="1"/>
  <c r="F206" i="1"/>
  <c r="F205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0" i="1"/>
  <c r="F149" i="1"/>
  <c r="F148" i="1"/>
  <c r="F147" i="1"/>
  <c r="F151" i="1" s="1"/>
  <c r="F144" i="1"/>
  <c r="F143" i="1"/>
  <c r="F142" i="1"/>
  <c r="F141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4" i="1"/>
  <c r="F123" i="1"/>
  <c r="F122" i="1"/>
  <c r="F121" i="1"/>
  <c r="F120" i="1"/>
  <c r="F119" i="1"/>
  <c r="F125" i="1" s="1"/>
  <c r="F118" i="1"/>
  <c r="F117" i="1"/>
  <c r="F116" i="1"/>
  <c r="F100" i="1"/>
  <c r="F101" i="1"/>
  <c r="F102" i="1"/>
  <c r="F103" i="1"/>
  <c r="F99" i="1"/>
  <c r="F104" i="1" s="1"/>
  <c r="F85" i="1"/>
  <c r="F86" i="1"/>
  <c r="F87" i="1"/>
  <c r="F88" i="1"/>
  <c r="F89" i="1"/>
  <c r="F90" i="1"/>
  <c r="F91" i="1"/>
  <c r="F92" i="1"/>
  <c r="F93" i="1"/>
  <c r="F94" i="1"/>
  <c r="F95" i="1"/>
  <c r="F96" i="1"/>
  <c r="F84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47" i="1"/>
  <c r="F42" i="1"/>
  <c r="F43" i="1"/>
  <c r="F44" i="1"/>
  <c r="F41" i="1"/>
  <c r="F36" i="1"/>
  <c r="F37" i="1"/>
  <c r="F38" i="1"/>
  <c r="F35" i="1"/>
  <c r="F39" i="1" s="1"/>
  <c r="F22" i="1"/>
  <c r="F23" i="1"/>
  <c r="F24" i="1"/>
  <c r="F25" i="1"/>
  <c r="F26" i="1"/>
  <c r="F27" i="1"/>
  <c r="F28" i="1"/>
  <c r="F29" i="1"/>
  <c r="F30" i="1"/>
  <c r="F31" i="1"/>
  <c r="F32" i="1"/>
  <c r="F21" i="1"/>
  <c r="F11" i="1"/>
  <c r="F12" i="1"/>
  <c r="F13" i="1"/>
  <c r="F14" i="1"/>
  <c r="F15" i="1"/>
  <c r="F16" i="1"/>
  <c r="F17" i="1"/>
  <c r="F18" i="1"/>
  <c r="F10" i="1"/>
  <c r="F19" i="1" s="1"/>
  <c r="F210" i="1" l="1"/>
  <c r="F203" i="1"/>
  <c r="F188" i="1"/>
  <c r="F145" i="1"/>
  <c r="F139" i="1"/>
  <c r="F97" i="1"/>
  <c r="F82" i="1"/>
  <c r="F45" i="1"/>
  <c r="F33" i="1"/>
  <c r="F211" i="1" l="1"/>
  <c r="F105" i="1"/>
</calcChain>
</file>

<file path=xl/sharedStrings.xml><?xml version="1.0" encoding="utf-8"?>
<sst xmlns="http://schemas.openxmlformats.org/spreadsheetml/2006/main" count="579" uniqueCount="124">
  <si>
    <t>Contractor:</t>
  </si>
  <si>
    <t>Unit Price</t>
  </si>
  <si>
    <t>Total</t>
  </si>
  <si>
    <t>Unit</t>
  </si>
  <si>
    <t>Description</t>
  </si>
  <si>
    <t>Item #</t>
  </si>
  <si>
    <t>Quantities</t>
  </si>
  <si>
    <t xml:space="preserve">Engineer's Estimate: </t>
  </si>
  <si>
    <t xml:space="preserve">Bid Date and Time:    </t>
  </si>
  <si>
    <t>TABULATION SHEET - MASON RD Mi-212 REHAB PID NO. 115725</t>
  </si>
  <si>
    <t>August 26, 2026 @ 9:30 a.m.</t>
  </si>
  <si>
    <t>ROADWAY</t>
  </si>
  <si>
    <t>LS</t>
  </si>
  <si>
    <t>CLEARING AND GRUBBING</t>
  </si>
  <si>
    <t>SY</t>
  </si>
  <si>
    <t>PAVEMENT REMOVED</t>
  </si>
  <si>
    <t>CY</t>
  </si>
  <si>
    <t xml:space="preserve">EXCAVATION </t>
  </si>
  <si>
    <t>EMBANKMENT</t>
  </si>
  <si>
    <t>SUBGRADE COMPACTION</t>
  </si>
  <si>
    <t>HR</t>
  </si>
  <si>
    <t xml:space="preserve">PROOF ROLLING </t>
  </si>
  <si>
    <t>STA</t>
  </si>
  <si>
    <t>PREPARING SUBGRADE FOR SHOULER PAVING</t>
  </si>
  <si>
    <t>FT</t>
  </si>
  <si>
    <t>GUARDRAIL, TYPE MGS</t>
  </si>
  <si>
    <t>EACH</t>
  </si>
  <si>
    <t>BRIDGE TERMINAL ASSEMBLY, TYPE TST</t>
  </si>
  <si>
    <t>SUBTOTAL</t>
  </si>
  <si>
    <t>EROSION CONTROL</t>
  </si>
  <si>
    <t>SOIL ANALYSIS TEST</t>
  </si>
  <si>
    <t>TOPSOIL</t>
  </si>
  <si>
    <t>SEEDING AND MULCHING</t>
  </si>
  <si>
    <t>REPAIR SEEDING AND MULCHING</t>
  </si>
  <si>
    <t>INTER-SEEDING</t>
  </si>
  <si>
    <t>TON</t>
  </si>
  <si>
    <t>COMMERCIAL FERTILIZER</t>
  </si>
  <si>
    <t>ACRE</t>
  </si>
  <si>
    <t>LIME</t>
  </si>
  <si>
    <t>MGAL</t>
  </si>
  <si>
    <t>WATER</t>
  </si>
  <si>
    <t>STORM WATER POLLUTION PREVENTION PLAN</t>
  </si>
  <si>
    <t>STORM WATER POLLUTION INSPECTIONS</t>
  </si>
  <si>
    <t>STORM WATER POLLUTION PREVENTION INSPECTION SOFTWARE</t>
  </si>
  <si>
    <t>PAVEMENT</t>
  </si>
  <si>
    <t>ASPHALT CONCRETE BASE, PG64-22, (449)</t>
  </si>
  <si>
    <t>AGGREGATE BASE</t>
  </si>
  <si>
    <t>GAL</t>
  </si>
  <si>
    <t>TACK COAT</t>
  </si>
  <si>
    <t>ASPHALT CONCRETE SURFACE COURSE, TYPE 1, (446)</t>
  </si>
  <si>
    <t>TRAFFIC CONTROL</t>
  </si>
  <si>
    <t>MILE</t>
  </si>
  <si>
    <t>EDGE LINE, 4"</t>
  </si>
  <si>
    <t>CENTER LINE</t>
  </si>
  <si>
    <t>STRUCTURES OVER 20' SPAN</t>
  </si>
  <si>
    <t>PORTIONS OF STRUCTURE REMOVED, OVER 20 FOOT SPAN, AS PER PLAN</t>
  </si>
  <si>
    <t>APPROACH SLAB REMOVED</t>
  </si>
  <si>
    <t>WEARING COURSE REMOVED</t>
  </si>
  <si>
    <t>COFFERDAMS AND EXCAVATION BRACING</t>
  </si>
  <si>
    <t>LB</t>
  </si>
  <si>
    <t>EPOXY COATED STEEL REINFORCEMENT</t>
  </si>
  <si>
    <t>GALVANIZED STEEL REINFORCEMENT</t>
  </si>
  <si>
    <t>DOWEL HOLES WITH NONSHRINK, NONMETALLIC GROUT, AS PER PLAN</t>
  </si>
  <si>
    <t>SEMI-INTEGRAL DIAPHRAGM GUIDE</t>
  </si>
  <si>
    <t>CLASS QC2 CONCRETE WITH QC/QA, BRIDGE DECK, AS PER PLAN</t>
  </si>
  <si>
    <t>CLASS QC1 CONCRETE, ABUTMENT NOT INCLUDING FOOTING</t>
  </si>
  <si>
    <t>SEALING OF CONCRETE SURFACES (EPOXY-URETHANE)</t>
  </si>
  <si>
    <t>CONCRETE REPAIR BY EPOXY INJECTION</t>
  </si>
  <si>
    <t>WELDED STUD SHEAR CONNECTORS</t>
  </si>
  <si>
    <t>SF</t>
  </si>
  <si>
    <t>SURFACE PREPARATION OF EXISTING STRUCTURAL STEEL</t>
  </si>
  <si>
    <t>FIELD PAINTING OF EXISTING STRUCTURAL STEEL, PRIME COAT</t>
  </si>
  <si>
    <t>FIELD PAINTING STRUCTURAL STEEL, INTERMEDIATE COAT</t>
  </si>
  <si>
    <t>FIELD PAINTING STRUCTURAL STEEL, FINISH COAT</t>
  </si>
  <si>
    <t>MNHR</t>
  </si>
  <si>
    <t>GRINDING FINS, TEARS, SLIVERS ON EXISTING STRUCTURAL STEEL</t>
  </si>
  <si>
    <t>FINAL INSPECTION REPAIR</t>
  </si>
  <si>
    <t>FIELD PAINTING, MISC.: COATING OF BEAM ENDS</t>
  </si>
  <si>
    <t>ARMORLESS PREFORMED JOINT SEAL</t>
  </si>
  <si>
    <t>2" PREFORMED EXPANSION JOINT FILLER</t>
  </si>
  <si>
    <t>SEMI-INTEGRAL ABUTMENT EXPANSION JOINT SEAL</t>
  </si>
  <si>
    <t>ELASTOMERIC BEARING WITH INTERNAL LAMINATES AND LOAD PLATE (NEOPRENE), AS PER PLAN (1'-0" x 1'-2" x 3 1/4")</t>
  </si>
  <si>
    <t>ELASTOMERIC BEARING WITH INTERNAL LAMINATES AND LOAD PLATE (NEOPRENE), AS PER PLAN (1'-6" x 1'-8" x 3 1/4")</t>
  </si>
  <si>
    <t>JACKING AND TEMPORARY SUPPORT OF SUPERSTRUCTURE, AS PER PLAN</t>
  </si>
  <si>
    <t>RAILING (THREE STEEL TUBE BRIDGE RAILING)</t>
  </si>
  <si>
    <t>POROUS BACKFILL WITH GEOTEXTILE FABRIC</t>
  </si>
  <si>
    <t>6" PERFORATED CORRUGATED PLASTIC PIPE</t>
  </si>
  <si>
    <t>6" NON-PERFORATED CORRUGATED PLASTIC PIPE, INCLUDING SPECIALS</t>
  </si>
  <si>
    <t>PATCHING CONCRETE STRUCTURE</t>
  </si>
  <si>
    <t>REINFORCED CONCRETE APPROACH SLABS (T=15")</t>
  </si>
  <si>
    <t>TYPE C INSTALLATION</t>
  </si>
  <si>
    <t>ROCK CHANNEL PROTECTION, TYPE B WITH GEOTEXTILE FABRIC</t>
  </si>
  <si>
    <t>STRUCTURE GROUNDING SYSTEM</t>
  </si>
  <si>
    <t>MAINTENANCE OF TRAFFIC</t>
  </si>
  <si>
    <t>HOUR</t>
  </si>
  <si>
    <t>LAW ENFORCEMENT OFFICER WITH PATROL CAR FOR ASSISTANCE</t>
  </si>
  <si>
    <t>WORK ZONE IMPACT ATTENUATOR, 24" WIDE HAZARDS, (UNIDIRECTIONAL)</t>
  </si>
  <si>
    <t>OBJECT MARKER, TWO WAY</t>
  </si>
  <si>
    <t>WORK ZONE CENTER LINE, CLASS I</t>
  </si>
  <si>
    <t>WORK ZONE EDG LINE, CLASS I, 4", 642 PAINT</t>
  </si>
  <si>
    <t>WORK ZONE STOP LINE, CLASS I, 642 PAINT</t>
  </si>
  <si>
    <t>ROADS FOR MAINTAINING TRAFFIC</t>
  </si>
  <si>
    <t>PAVEMENT FOR MAINTAINING TRAFFIC, CLASS B</t>
  </si>
  <si>
    <t>PORTABLE BARRIER, UNANCHORED</t>
  </si>
  <si>
    <t>INCIDENTALS</t>
  </si>
  <si>
    <t>MAINTAINING TRAFFIC</t>
  </si>
  <si>
    <t>MNTH</t>
  </si>
  <si>
    <t>FIELD OFFICE, TYPE B</t>
  </si>
  <si>
    <t>CONSTRUCTION LAYOUT STAKES AND SURVEYING</t>
  </si>
  <si>
    <t>MOBILIZATION</t>
  </si>
  <si>
    <t xml:space="preserve"> GRAND TOTAL</t>
  </si>
  <si>
    <r>
      <t xml:space="preserve">ROADWAY, MISC.: </t>
    </r>
    <r>
      <rPr>
        <i/>
        <sz val="12"/>
        <rFont val="Arial"/>
        <family val="2"/>
      </rPr>
      <t>EXCAVATION FOR MAINTAINING TRAFFIC</t>
    </r>
  </si>
  <si>
    <r>
      <t>ROADWAY, MISC.:</t>
    </r>
    <r>
      <rPr>
        <i/>
        <sz val="12"/>
        <rFont val="Arial"/>
        <family val="2"/>
      </rPr>
      <t xml:space="preserve"> EMBANKMENT FOR MAINTAINING TRAFFIC</t>
    </r>
  </si>
  <si>
    <r>
      <t xml:space="preserve">BARRIER REFLECTOR, TYPE 1, </t>
    </r>
    <r>
      <rPr>
        <i/>
        <sz val="12"/>
        <rFont val="Arial"/>
        <family val="2"/>
      </rPr>
      <t>BIDIRECTIONAL</t>
    </r>
  </si>
  <si>
    <r>
      <t>MAINTAINING TRAFFIC, MISC.:</t>
    </r>
    <r>
      <rPr>
        <i/>
        <sz val="12"/>
        <rFont val="Arial"/>
        <family val="2"/>
      </rPr>
      <t xml:space="preserve"> TEMPORARY TRAFFIC SIGNAL</t>
    </r>
  </si>
  <si>
    <t>Miller Bros Inc.</t>
  </si>
  <si>
    <t>1613 S. Defiance Street</t>
  </si>
  <si>
    <t>Archbold, Ohio  43502</t>
  </si>
  <si>
    <t>Schirmer Construction LLC</t>
  </si>
  <si>
    <t>31350 Industrial Parkway</t>
  </si>
  <si>
    <t>North Olmsted, Ohio  44070</t>
  </si>
  <si>
    <t>CATTS Construction</t>
  </si>
  <si>
    <t>21223 Aurora Road</t>
  </si>
  <si>
    <t>Warrensville Heights, Ohio 44146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</si>
</sst>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00"/>
    <numFmt numFmtId="166" formatCode="0.000"/>
  </numFmts>
  <fonts count="8" x14ac:knownFonts="1">
    <font>
      <sz val="12"/>
      <name val="Arial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i/>
      <u/>
      <sz val="12"/>
      <color indexed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Fill="1" applyBorder="1" applyProtection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/>
    </xf>
    <xf numFmtId="44" fontId="3" fillId="0" borderId="0" xfId="1" applyFont="1" applyFill="1" applyBorder="1" applyProtection="1"/>
    <xf numFmtId="44" fontId="0" fillId="0" borderId="0" xfId="1" applyFont="1"/>
    <xf numFmtId="0" fontId="2" fillId="0" borderId="2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  <protection locked="0"/>
    </xf>
    <xf numFmtId="44" fontId="2" fillId="0" borderId="2" xfId="1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44" fontId="3" fillId="0" borderId="0" xfId="1" applyFont="1" applyFill="1" applyBorder="1" applyAlignment="1" applyProtection="1"/>
    <xf numFmtId="15" fontId="3" fillId="0" borderId="0" xfId="0" applyNumberFormat="1" applyFont="1" applyFill="1" applyBorder="1" applyAlignment="1" applyProtection="1"/>
    <xf numFmtId="0" fontId="1" fillId="0" borderId="0" xfId="0" applyFont="1" applyFill="1" applyAlignment="1"/>
    <xf numFmtId="44" fontId="1" fillId="0" borderId="0" xfId="1" applyFont="1" applyAlignment="1"/>
    <xf numFmtId="0" fontId="0" fillId="0" borderId="0" xfId="0" applyAlignment="1"/>
    <xf numFmtId="0" fontId="3" fillId="0" borderId="1" xfId="0" applyFont="1" applyFill="1" applyBorder="1" applyAlignment="1" applyProtection="1"/>
    <xf numFmtId="0" fontId="4" fillId="0" borderId="0" xfId="0" applyFont="1" applyFill="1" applyBorder="1" applyAlignment="1" applyProtection="1"/>
    <xf numFmtId="0" fontId="5" fillId="0" borderId="0" xfId="0" applyFont="1" applyAlignment="1"/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44" fontId="1" fillId="0" borderId="3" xfId="0" applyNumberFormat="1" applyFont="1" applyBorder="1" applyAlignment="1"/>
    <xf numFmtId="44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center"/>
    </xf>
    <xf numFmtId="44" fontId="6" fillId="0" borderId="3" xfId="0" applyNumberFormat="1" applyFont="1" applyBorder="1" applyAlignment="1"/>
    <xf numFmtId="44" fontId="1" fillId="0" borderId="3" xfId="0" applyNumberFormat="1" applyFont="1" applyBorder="1"/>
    <xf numFmtId="44" fontId="6" fillId="0" borderId="3" xfId="0" applyNumberFormat="1" applyFont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166" fontId="1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right" wrapText="1"/>
    </xf>
    <xf numFmtId="0" fontId="4" fillId="0" borderId="0" xfId="0" applyFont="1" applyFill="1" applyBorder="1" applyAlignment="1" applyProtection="1"/>
    <xf numFmtId="8" fontId="3" fillId="0" borderId="0" xfId="1" quotePrefix="1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6" fillId="0" borderId="3" xfId="0" applyFont="1" applyBorder="1" applyAlignment="1">
      <alignment horizontal="center" wrapText="1"/>
    </xf>
    <xf numFmtId="44" fontId="2" fillId="0" borderId="0" xfId="1" applyNumberFormat="1" applyFont="1" applyFill="1" applyBorder="1" applyAlignment="1" applyProtection="1"/>
    <xf numFmtId="44" fontId="1" fillId="0" borderId="0" xfId="1" applyNumberFormat="1" applyFont="1" applyAlignment="1"/>
    <xf numFmtId="44" fontId="3" fillId="0" borderId="0" xfId="1" applyNumberFormat="1" applyFont="1" applyFill="1" applyBorder="1" applyProtection="1"/>
    <xf numFmtId="44" fontId="3" fillId="0" borderId="0" xfId="1" quotePrefix="1" applyNumberFormat="1" applyFont="1" applyFill="1" applyBorder="1" applyProtection="1"/>
    <xf numFmtId="44" fontId="2" fillId="0" borderId="2" xfId="1" applyNumberFormat="1" applyFont="1" applyFill="1" applyBorder="1" applyAlignment="1" applyProtection="1">
      <alignment horizontal="center"/>
    </xf>
    <xf numFmtId="4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F317"/>
  <sheetViews>
    <sheetView tabSelected="1" defaultGridColor="0" topLeftCell="A293" colorId="22" zoomScale="75" zoomScaleNormal="50" workbookViewId="0">
      <selection activeCell="E317" sqref="E317"/>
    </sheetView>
  </sheetViews>
  <sheetFormatPr defaultColWidth="9.6640625" defaultRowHeight="15" x14ac:dyDescent="0.2"/>
  <cols>
    <col min="1" max="1" width="9.88671875" customWidth="1"/>
    <col min="2" max="2" width="12.109375" style="16" customWidth="1"/>
    <col min="3" max="3" width="10.6640625" customWidth="1"/>
    <col min="4" max="4" width="50" customWidth="1"/>
    <col min="5" max="5" width="18" style="41" customWidth="1"/>
    <col min="6" max="6" width="22.109375" style="6" customWidth="1"/>
  </cols>
  <sheetData>
    <row r="1" spans="1:6" s="2" customFormat="1" ht="26.25" customHeight="1" x14ac:dyDescent="0.2">
      <c r="A1" s="34" t="s">
        <v>9</v>
      </c>
      <c r="B1" s="34"/>
      <c r="C1" s="34"/>
      <c r="D1" s="34"/>
      <c r="E1" s="34"/>
      <c r="F1" s="10"/>
    </row>
    <row r="2" spans="1:6" s="2" customFormat="1" ht="21" customHeight="1" x14ac:dyDescent="0.25">
      <c r="A2" s="11" t="s">
        <v>7</v>
      </c>
      <c r="B2" s="11"/>
      <c r="C2" s="33">
        <v>2576640.02</v>
      </c>
      <c r="D2" s="33"/>
      <c r="E2" s="36"/>
      <c r="F2" s="12"/>
    </row>
    <row r="3" spans="1:6" s="2" customFormat="1" ht="21" customHeight="1" x14ac:dyDescent="0.25">
      <c r="A3" s="11" t="s">
        <v>8</v>
      </c>
      <c r="B3" s="13"/>
      <c r="C3" s="11" t="s">
        <v>10</v>
      </c>
      <c r="D3" s="14"/>
      <c r="E3" s="37"/>
      <c r="F3" s="15"/>
    </row>
    <row r="4" spans="1:6" s="2" customFormat="1" ht="21" customHeight="1" x14ac:dyDescent="0.25">
      <c r="A4" s="1"/>
      <c r="B4" s="13"/>
      <c r="C4" s="1"/>
      <c r="D4" s="3"/>
      <c r="E4" s="38" t="s">
        <v>0</v>
      </c>
    </row>
    <row r="5" spans="1:6" s="2" customFormat="1" ht="21" customHeight="1" x14ac:dyDescent="0.25">
      <c r="A5" s="1"/>
      <c r="B5" s="11"/>
      <c r="C5" s="1"/>
      <c r="D5" s="3"/>
      <c r="E5" s="38" t="s">
        <v>115</v>
      </c>
      <c r="F5" s="5"/>
    </row>
    <row r="6" spans="1:6" s="2" customFormat="1" ht="21" customHeight="1" x14ac:dyDescent="0.25">
      <c r="A6" s="1"/>
      <c r="B6" s="11"/>
      <c r="C6" s="1"/>
      <c r="D6" s="3"/>
      <c r="E6" s="39" t="s">
        <v>116</v>
      </c>
      <c r="F6" s="5"/>
    </row>
    <row r="7" spans="1:6" s="2" customFormat="1" ht="21" customHeight="1" x14ac:dyDescent="0.25">
      <c r="A7" s="1"/>
      <c r="B7" s="17"/>
      <c r="C7" s="1"/>
      <c r="D7" s="3"/>
      <c r="E7" s="38" t="s">
        <v>117</v>
      </c>
      <c r="F7" s="5"/>
    </row>
    <row r="8" spans="1:6" s="4" customFormat="1" ht="21.75" customHeight="1" x14ac:dyDescent="0.2">
      <c r="A8" s="7" t="s">
        <v>5</v>
      </c>
      <c r="B8" s="8" t="s">
        <v>6</v>
      </c>
      <c r="C8" s="8" t="s">
        <v>3</v>
      </c>
      <c r="D8" s="7" t="s">
        <v>4</v>
      </c>
      <c r="E8" s="40" t="s">
        <v>1</v>
      </c>
      <c r="F8" s="9" t="s">
        <v>2</v>
      </c>
    </row>
    <row r="9" spans="1:6" s="19" customFormat="1" ht="24.75" customHeight="1" x14ac:dyDescent="0.25">
      <c r="A9" s="35" t="s">
        <v>11</v>
      </c>
      <c r="B9" s="35"/>
      <c r="C9" s="35"/>
      <c r="D9" s="35"/>
      <c r="E9" s="35"/>
      <c r="F9" s="35"/>
    </row>
    <row r="10" spans="1:6" s="19" customFormat="1" ht="27.75" customHeight="1" x14ac:dyDescent="0.2">
      <c r="A10" s="20">
        <v>201</v>
      </c>
      <c r="B10" s="21">
        <v>1</v>
      </c>
      <c r="C10" s="20" t="s">
        <v>12</v>
      </c>
      <c r="D10" s="22" t="s">
        <v>13</v>
      </c>
      <c r="E10" s="23">
        <v>13750</v>
      </c>
      <c r="F10" s="23">
        <f>+E10*B10</f>
        <v>13750</v>
      </c>
    </row>
    <row r="11" spans="1:6" s="19" customFormat="1" ht="27.75" customHeight="1" x14ac:dyDescent="0.2">
      <c r="A11" s="20">
        <v>202</v>
      </c>
      <c r="B11" s="21">
        <v>425</v>
      </c>
      <c r="C11" s="20" t="s">
        <v>14</v>
      </c>
      <c r="D11" s="22" t="s">
        <v>15</v>
      </c>
      <c r="E11" s="23">
        <v>22.17</v>
      </c>
      <c r="F11" s="23">
        <f t="shared" ref="F11:F18" si="0">+E11*B11</f>
        <v>9422.25</v>
      </c>
    </row>
    <row r="12" spans="1:6" s="19" customFormat="1" ht="27.75" customHeight="1" x14ac:dyDescent="0.2">
      <c r="A12" s="20">
        <v>203</v>
      </c>
      <c r="B12" s="21">
        <v>404</v>
      </c>
      <c r="C12" s="20" t="s">
        <v>16</v>
      </c>
      <c r="D12" s="22" t="s">
        <v>17</v>
      </c>
      <c r="E12" s="23">
        <v>25.12</v>
      </c>
      <c r="F12" s="23">
        <f t="shared" si="0"/>
        <v>10148.48</v>
      </c>
    </row>
    <row r="13" spans="1:6" s="19" customFormat="1" ht="27.75" customHeight="1" x14ac:dyDescent="0.2">
      <c r="A13" s="20">
        <v>203</v>
      </c>
      <c r="B13" s="21">
        <v>147</v>
      </c>
      <c r="C13" s="20" t="s">
        <v>16</v>
      </c>
      <c r="D13" s="22" t="s">
        <v>18</v>
      </c>
      <c r="E13" s="23">
        <v>54.75</v>
      </c>
      <c r="F13" s="23">
        <f t="shared" si="0"/>
        <v>8048.25</v>
      </c>
    </row>
    <row r="14" spans="1:6" s="19" customFormat="1" ht="27.75" customHeight="1" x14ac:dyDescent="0.2">
      <c r="A14" s="20">
        <v>204</v>
      </c>
      <c r="B14" s="21">
        <v>524</v>
      </c>
      <c r="C14" s="20" t="s">
        <v>14</v>
      </c>
      <c r="D14" s="22" t="s">
        <v>19</v>
      </c>
      <c r="E14" s="23">
        <v>2.96</v>
      </c>
      <c r="F14" s="23">
        <f t="shared" si="0"/>
        <v>1551.04</v>
      </c>
    </row>
    <row r="15" spans="1:6" s="19" customFormat="1" ht="27.75" customHeight="1" x14ac:dyDescent="0.2">
      <c r="A15" s="20">
        <v>204</v>
      </c>
      <c r="B15" s="21">
        <v>1</v>
      </c>
      <c r="C15" s="20" t="s">
        <v>20</v>
      </c>
      <c r="D15" s="22" t="s">
        <v>21</v>
      </c>
      <c r="E15" s="23">
        <v>163.89</v>
      </c>
      <c r="F15" s="23">
        <f t="shared" si="0"/>
        <v>163.89</v>
      </c>
    </row>
    <row r="16" spans="1:6" s="19" customFormat="1" ht="27.75" customHeight="1" x14ac:dyDescent="0.2">
      <c r="A16" s="20">
        <v>209</v>
      </c>
      <c r="B16" s="21">
        <v>99</v>
      </c>
      <c r="C16" s="20" t="s">
        <v>22</v>
      </c>
      <c r="D16" s="22" t="s">
        <v>23</v>
      </c>
      <c r="E16" s="23">
        <v>71.599999999999994</v>
      </c>
      <c r="F16" s="23">
        <f t="shared" si="0"/>
        <v>7088.4</v>
      </c>
    </row>
    <row r="17" spans="1:6" s="19" customFormat="1" ht="27.75" customHeight="1" x14ac:dyDescent="0.2">
      <c r="A17" s="20">
        <v>606</v>
      </c>
      <c r="B17" s="21">
        <v>200</v>
      </c>
      <c r="C17" s="20" t="s">
        <v>24</v>
      </c>
      <c r="D17" s="22" t="s">
        <v>25</v>
      </c>
      <c r="E17" s="23">
        <v>22.4</v>
      </c>
      <c r="F17" s="23">
        <f t="shared" si="0"/>
        <v>4480</v>
      </c>
    </row>
    <row r="18" spans="1:6" s="19" customFormat="1" ht="27.75" customHeight="1" x14ac:dyDescent="0.2">
      <c r="A18" s="20">
        <v>606</v>
      </c>
      <c r="B18" s="21">
        <v>4</v>
      </c>
      <c r="C18" s="20" t="s">
        <v>26</v>
      </c>
      <c r="D18" s="22" t="s">
        <v>27</v>
      </c>
      <c r="E18" s="23">
        <v>2320</v>
      </c>
      <c r="F18" s="23">
        <f t="shared" si="0"/>
        <v>9280</v>
      </c>
    </row>
    <row r="19" spans="1:6" s="19" customFormat="1" ht="27.75" customHeight="1" x14ac:dyDescent="0.25">
      <c r="A19" s="20"/>
      <c r="B19" s="21"/>
      <c r="C19" s="20"/>
      <c r="D19" s="22"/>
      <c r="E19" s="24" t="s">
        <v>28</v>
      </c>
      <c r="F19" s="23">
        <f>SUM(F10:F18)</f>
        <v>63932.31</v>
      </c>
    </row>
    <row r="20" spans="1:6" s="19" customFormat="1" ht="27" customHeight="1" x14ac:dyDescent="0.25">
      <c r="A20" s="35" t="s">
        <v>29</v>
      </c>
      <c r="B20" s="35"/>
      <c r="C20" s="35"/>
      <c r="D20" s="35"/>
      <c r="E20" s="35"/>
      <c r="F20" s="35"/>
    </row>
    <row r="21" spans="1:6" s="19" customFormat="1" ht="27.75" customHeight="1" x14ac:dyDescent="0.2">
      <c r="A21" s="20">
        <v>659</v>
      </c>
      <c r="B21" s="21">
        <v>2</v>
      </c>
      <c r="C21" s="20" t="s">
        <v>26</v>
      </c>
      <c r="D21" s="22" t="s">
        <v>30</v>
      </c>
      <c r="E21" s="23">
        <v>60</v>
      </c>
      <c r="F21" s="23">
        <f t="shared" ref="F21:F32" si="1">+E21*B21</f>
        <v>120</v>
      </c>
    </row>
    <row r="22" spans="1:6" s="19" customFormat="1" ht="27.75" customHeight="1" x14ac:dyDescent="0.2">
      <c r="A22" s="20">
        <v>659</v>
      </c>
      <c r="B22" s="21">
        <v>156</v>
      </c>
      <c r="C22" s="20" t="s">
        <v>16</v>
      </c>
      <c r="D22" s="22" t="s">
        <v>31</v>
      </c>
      <c r="E22" s="23">
        <v>70.28</v>
      </c>
      <c r="F22" s="23">
        <f t="shared" si="1"/>
        <v>10963.68</v>
      </c>
    </row>
    <row r="23" spans="1:6" s="19" customFormat="1" ht="27.75" customHeight="1" x14ac:dyDescent="0.2">
      <c r="A23" s="20">
        <v>659</v>
      </c>
      <c r="B23" s="21">
        <v>1457</v>
      </c>
      <c r="C23" s="20" t="s">
        <v>14</v>
      </c>
      <c r="D23" s="22" t="s">
        <v>32</v>
      </c>
      <c r="E23" s="23">
        <v>2.2999999999999998</v>
      </c>
      <c r="F23" s="23">
        <f t="shared" si="1"/>
        <v>3351.1</v>
      </c>
    </row>
    <row r="24" spans="1:6" s="19" customFormat="1" ht="27.75" customHeight="1" x14ac:dyDescent="0.2">
      <c r="A24" s="20">
        <v>659</v>
      </c>
      <c r="B24" s="21">
        <v>73</v>
      </c>
      <c r="C24" s="20" t="s">
        <v>14</v>
      </c>
      <c r="D24" s="22" t="s">
        <v>33</v>
      </c>
      <c r="E24" s="23">
        <v>2.2999999999999998</v>
      </c>
      <c r="F24" s="23">
        <f t="shared" si="1"/>
        <v>167.89999999999998</v>
      </c>
    </row>
    <row r="25" spans="1:6" s="19" customFormat="1" ht="27.75" customHeight="1" x14ac:dyDescent="0.2">
      <c r="A25" s="20">
        <v>659</v>
      </c>
      <c r="B25" s="21">
        <v>73</v>
      </c>
      <c r="C25" s="20" t="s">
        <v>14</v>
      </c>
      <c r="D25" s="22" t="s">
        <v>34</v>
      </c>
      <c r="E25" s="23">
        <v>2</v>
      </c>
      <c r="F25" s="23">
        <f t="shared" si="1"/>
        <v>146</v>
      </c>
    </row>
    <row r="26" spans="1:6" s="19" customFormat="1" ht="27.75" customHeight="1" x14ac:dyDescent="0.2">
      <c r="A26" s="20">
        <v>659</v>
      </c>
      <c r="B26" s="21">
        <v>0.2</v>
      </c>
      <c r="C26" s="20" t="s">
        <v>35</v>
      </c>
      <c r="D26" s="22" t="s">
        <v>36</v>
      </c>
      <c r="E26" s="23">
        <v>850</v>
      </c>
      <c r="F26" s="23">
        <f t="shared" si="1"/>
        <v>170</v>
      </c>
    </row>
    <row r="27" spans="1:6" s="19" customFormat="1" ht="27.75" customHeight="1" x14ac:dyDescent="0.2">
      <c r="A27" s="20">
        <v>659</v>
      </c>
      <c r="B27" s="21">
        <v>0.28999999999999998</v>
      </c>
      <c r="C27" s="20" t="s">
        <v>37</v>
      </c>
      <c r="D27" s="22" t="s">
        <v>38</v>
      </c>
      <c r="E27" s="23">
        <v>35</v>
      </c>
      <c r="F27" s="23">
        <f t="shared" si="1"/>
        <v>10.149999999999999</v>
      </c>
    </row>
    <row r="28" spans="1:6" s="19" customFormat="1" ht="27.75" customHeight="1" x14ac:dyDescent="0.2">
      <c r="A28" s="20">
        <v>659</v>
      </c>
      <c r="B28" s="21">
        <v>8</v>
      </c>
      <c r="C28" s="20" t="s">
        <v>39</v>
      </c>
      <c r="D28" s="22" t="s">
        <v>40</v>
      </c>
      <c r="E28" s="23">
        <v>1</v>
      </c>
      <c r="F28" s="23">
        <f t="shared" si="1"/>
        <v>8</v>
      </c>
    </row>
    <row r="29" spans="1:6" s="19" customFormat="1" ht="27.75" customHeight="1" x14ac:dyDescent="0.2">
      <c r="A29" s="20">
        <v>832</v>
      </c>
      <c r="B29" s="21">
        <v>1</v>
      </c>
      <c r="C29" s="20" t="s">
        <v>12</v>
      </c>
      <c r="D29" s="22" t="s">
        <v>41</v>
      </c>
      <c r="E29" s="23">
        <v>2300</v>
      </c>
      <c r="F29" s="23">
        <f t="shared" si="1"/>
        <v>2300</v>
      </c>
    </row>
    <row r="30" spans="1:6" s="19" customFormat="1" ht="27.75" customHeight="1" x14ac:dyDescent="0.2">
      <c r="A30" s="20">
        <v>832</v>
      </c>
      <c r="B30" s="21">
        <v>1</v>
      </c>
      <c r="C30" s="20" t="s">
        <v>12</v>
      </c>
      <c r="D30" s="22" t="s">
        <v>42</v>
      </c>
      <c r="E30" s="23">
        <v>6420</v>
      </c>
      <c r="F30" s="23">
        <f t="shared" si="1"/>
        <v>6420</v>
      </c>
    </row>
    <row r="31" spans="1:6" s="19" customFormat="1" ht="34.5" customHeight="1" x14ac:dyDescent="0.2">
      <c r="A31" s="20">
        <v>832</v>
      </c>
      <c r="B31" s="21">
        <v>1</v>
      </c>
      <c r="C31" s="20" t="s">
        <v>12</v>
      </c>
      <c r="D31" s="22" t="s">
        <v>43</v>
      </c>
      <c r="E31" s="23">
        <v>2381.46</v>
      </c>
      <c r="F31" s="23">
        <f t="shared" si="1"/>
        <v>2381.46</v>
      </c>
    </row>
    <row r="32" spans="1:6" s="19" customFormat="1" ht="27.75" customHeight="1" x14ac:dyDescent="0.2">
      <c r="A32" s="20">
        <v>832</v>
      </c>
      <c r="B32" s="21">
        <v>1500</v>
      </c>
      <c r="C32" s="20" t="s">
        <v>26</v>
      </c>
      <c r="D32" s="22" t="s">
        <v>29</v>
      </c>
      <c r="E32" s="23">
        <v>1</v>
      </c>
      <c r="F32" s="23">
        <f t="shared" si="1"/>
        <v>1500</v>
      </c>
    </row>
    <row r="33" spans="1:6" s="19" customFormat="1" ht="27.75" customHeight="1" x14ac:dyDescent="0.25">
      <c r="A33" s="20"/>
      <c r="B33" s="21"/>
      <c r="C33" s="20"/>
      <c r="D33" s="22"/>
      <c r="E33" s="24" t="s">
        <v>28</v>
      </c>
      <c r="F33" s="26">
        <f>SUM(F21:F32)</f>
        <v>27538.29</v>
      </c>
    </row>
    <row r="34" spans="1:6" s="19" customFormat="1" ht="27" customHeight="1" x14ac:dyDescent="0.25">
      <c r="A34" s="35" t="s">
        <v>44</v>
      </c>
      <c r="B34" s="35"/>
      <c r="C34" s="35"/>
      <c r="D34" s="35"/>
      <c r="E34" s="35"/>
      <c r="F34" s="35"/>
    </row>
    <row r="35" spans="1:6" s="19" customFormat="1" ht="27.75" customHeight="1" x14ac:dyDescent="0.2">
      <c r="A35" s="20">
        <v>301</v>
      </c>
      <c r="B35" s="21">
        <v>47</v>
      </c>
      <c r="C35" s="20" t="s">
        <v>16</v>
      </c>
      <c r="D35" s="22" t="s">
        <v>45</v>
      </c>
      <c r="E35" s="27">
        <v>310</v>
      </c>
      <c r="F35" s="27">
        <f>+E35*B35</f>
        <v>14570</v>
      </c>
    </row>
    <row r="36" spans="1:6" s="19" customFormat="1" ht="27.75" customHeight="1" x14ac:dyDescent="0.2">
      <c r="A36" s="20">
        <v>304</v>
      </c>
      <c r="B36" s="21">
        <v>107</v>
      </c>
      <c r="C36" s="20" t="s">
        <v>16</v>
      </c>
      <c r="D36" s="22" t="s">
        <v>46</v>
      </c>
      <c r="E36" s="27">
        <v>139.38</v>
      </c>
      <c r="F36" s="27">
        <f t="shared" ref="F36:F38" si="2">+E36*B36</f>
        <v>14913.66</v>
      </c>
    </row>
    <row r="37" spans="1:6" s="19" customFormat="1" ht="27.75" customHeight="1" x14ac:dyDescent="0.2">
      <c r="A37" s="20">
        <v>407</v>
      </c>
      <c r="B37" s="21">
        <v>28</v>
      </c>
      <c r="C37" s="20" t="s">
        <v>47</v>
      </c>
      <c r="D37" s="22" t="s">
        <v>48</v>
      </c>
      <c r="E37" s="27">
        <v>2.5499999999999998</v>
      </c>
      <c r="F37" s="27">
        <f t="shared" si="2"/>
        <v>71.399999999999991</v>
      </c>
    </row>
    <row r="38" spans="1:6" s="19" customFormat="1" ht="27.75" customHeight="1" x14ac:dyDescent="0.2">
      <c r="A38" s="20">
        <v>441</v>
      </c>
      <c r="B38" s="21">
        <v>23</v>
      </c>
      <c r="C38" s="20" t="s">
        <v>16</v>
      </c>
      <c r="D38" s="22" t="s">
        <v>49</v>
      </c>
      <c r="E38" s="27">
        <v>620</v>
      </c>
      <c r="F38" s="27">
        <f t="shared" si="2"/>
        <v>14260</v>
      </c>
    </row>
    <row r="39" spans="1:6" s="19" customFormat="1" ht="27.75" customHeight="1" x14ac:dyDescent="0.25">
      <c r="A39" s="20"/>
      <c r="B39" s="21"/>
      <c r="C39" s="20"/>
      <c r="D39" s="22"/>
      <c r="E39" s="24" t="s">
        <v>28</v>
      </c>
      <c r="F39" s="26">
        <f>SUM(F35:F38)</f>
        <v>43815.06</v>
      </c>
    </row>
    <row r="40" spans="1:6" s="19" customFormat="1" ht="24.75" customHeight="1" x14ac:dyDescent="0.25">
      <c r="A40" s="35" t="s">
        <v>50</v>
      </c>
      <c r="B40" s="35"/>
      <c r="C40" s="35"/>
      <c r="D40" s="35"/>
      <c r="E40" s="35"/>
      <c r="F40" s="35"/>
    </row>
    <row r="41" spans="1:6" s="19" customFormat="1" ht="27.75" customHeight="1" x14ac:dyDescent="0.2">
      <c r="A41" s="20">
        <v>644</v>
      </c>
      <c r="B41" s="21">
        <v>0.06</v>
      </c>
      <c r="C41" s="20" t="s">
        <v>51</v>
      </c>
      <c r="D41" s="22" t="s">
        <v>52</v>
      </c>
      <c r="E41" s="27">
        <v>29045</v>
      </c>
      <c r="F41" s="27">
        <f>+E41*B41</f>
        <v>1742.7</v>
      </c>
    </row>
    <row r="42" spans="1:6" s="19" customFormat="1" ht="27.75" customHeight="1" x14ac:dyDescent="0.2">
      <c r="A42" s="20">
        <v>644</v>
      </c>
      <c r="B42" s="21">
        <v>0.03</v>
      </c>
      <c r="C42" s="20" t="s">
        <v>51</v>
      </c>
      <c r="D42" s="22" t="s">
        <v>53</v>
      </c>
      <c r="E42" s="27">
        <v>51565</v>
      </c>
      <c r="F42" s="27">
        <f t="shared" ref="F42:F44" si="3">+E42*B42</f>
        <v>1546.95</v>
      </c>
    </row>
    <row r="43" spans="1:6" s="19" customFormat="1" ht="27.75" customHeight="1" x14ac:dyDescent="0.2">
      <c r="A43" s="20">
        <v>646</v>
      </c>
      <c r="B43" s="21">
        <v>0.1</v>
      </c>
      <c r="C43" s="20" t="s">
        <v>51</v>
      </c>
      <c r="D43" s="22" t="s">
        <v>52</v>
      </c>
      <c r="E43" s="27">
        <v>10655</v>
      </c>
      <c r="F43" s="27">
        <f t="shared" si="3"/>
        <v>1065.5</v>
      </c>
    </row>
    <row r="44" spans="1:6" s="19" customFormat="1" ht="27.75" customHeight="1" x14ac:dyDescent="0.2">
      <c r="A44" s="20">
        <v>646</v>
      </c>
      <c r="B44" s="21">
        <v>0.14000000000000001</v>
      </c>
      <c r="C44" s="20" t="s">
        <v>51</v>
      </c>
      <c r="D44" s="22" t="s">
        <v>53</v>
      </c>
      <c r="E44" s="27">
        <v>21100</v>
      </c>
      <c r="F44" s="27">
        <f t="shared" si="3"/>
        <v>2954.0000000000005</v>
      </c>
    </row>
    <row r="45" spans="1:6" s="19" customFormat="1" ht="27.75" customHeight="1" x14ac:dyDescent="0.25">
      <c r="A45" s="20"/>
      <c r="B45" s="25"/>
      <c r="C45" s="20"/>
      <c r="D45" s="22"/>
      <c r="E45" s="24" t="s">
        <v>28</v>
      </c>
      <c r="F45" s="28">
        <f>SUM(F41:F44)</f>
        <v>7309.15</v>
      </c>
    </row>
    <row r="46" spans="1:6" s="19" customFormat="1" ht="24.75" customHeight="1" x14ac:dyDescent="0.25">
      <c r="A46" s="35" t="s">
        <v>54</v>
      </c>
      <c r="B46" s="35"/>
      <c r="C46" s="35"/>
      <c r="D46" s="35"/>
      <c r="E46" s="35"/>
      <c r="F46" s="35"/>
    </row>
    <row r="47" spans="1:6" s="19" customFormat="1" ht="34.5" customHeight="1" x14ac:dyDescent="0.2">
      <c r="A47" s="20">
        <v>202</v>
      </c>
      <c r="B47" s="21">
        <v>1</v>
      </c>
      <c r="C47" s="20" t="s">
        <v>12</v>
      </c>
      <c r="D47" s="22" t="s">
        <v>55</v>
      </c>
      <c r="E47" s="27">
        <v>289966.34999999998</v>
      </c>
      <c r="F47" s="27">
        <f>+E47*B47</f>
        <v>289966.34999999998</v>
      </c>
    </row>
    <row r="48" spans="1:6" s="19" customFormat="1" ht="27.75" customHeight="1" x14ac:dyDescent="0.2">
      <c r="A48" s="20">
        <v>202</v>
      </c>
      <c r="B48" s="21">
        <v>134</v>
      </c>
      <c r="C48" s="20" t="s">
        <v>14</v>
      </c>
      <c r="D48" s="22" t="s">
        <v>56</v>
      </c>
      <c r="E48" s="27">
        <v>52</v>
      </c>
      <c r="F48" s="27">
        <f t="shared" ref="F48:F81" si="4">+E48*B48</f>
        <v>6968</v>
      </c>
    </row>
    <row r="49" spans="1:6" s="19" customFormat="1" ht="27.75" customHeight="1" x14ac:dyDescent="0.2">
      <c r="A49" s="20">
        <v>202</v>
      </c>
      <c r="B49" s="21">
        <v>1474</v>
      </c>
      <c r="C49" s="20" t="s">
        <v>14</v>
      </c>
      <c r="D49" s="22" t="s">
        <v>57</v>
      </c>
      <c r="E49" s="27">
        <v>6.67</v>
      </c>
      <c r="F49" s="27">
        <f t="shared" si="4"/>
        <v>9831.58</v>
      </c>
    </row>
    <row r="50" spans="1:6" s="19" customFormat="1" ht="27.75" customHeight="1" x14ac:dyDescent="0.2">
      <c r="A50" s="20">
        <v>503</v>
      </c>
      <c r="B50" s="21">
        <v>1</v>
      </c>
      <c r="C50" s="20" t="s">
        <v>12</v>
      </c>
      <c r="D50" s="22" t="s">
        <v>58</v>
      </c>
      <c r="E50" s="27">
        <v>29282.65</v>
      </c>
      <c r="F50" s="27">
        <f t="shared" si="4"/>
        <v>29282.65</v>
      </c>
    </row>
    <row r="51" spans="1:6" s="19" customFormat="1" ht="27.75" customHeight="1" x14ac:dyDescent="0.2">
      <c r="A51" s="20">
        <v>509</v>
      </c>
      <c r="B51" s="21">
        <v>118188</v>
      </c>
      <c r="C51" s="20" t="s">
        <v>59</v>
      </c>
      <c r="D51" s="22" t="s">
        <v>60</v>
      </c>
      <c r="E51" s="27">
        <v>2.27</v>
      </c>
      <c r="F51" s="27">
        <f t="shared" si="4"/>
        <v>268286.76</v>
      </c>
    </row>
    <row r="52" spans="1:6" s="19" customFormat="1" ht="27.75" customHeight="1" x14ac:dyDescent="0.2">
      <c r="A52" s="20">
        <v>509</v>
      </c>
      <c r="B52" s="21">
        <v>1284</v>
      </c>
      <c r="C52" s="20" t="s">
        <v>59</v>
      </c>
      <c r="D52" s="22" t="s">
        <v>61</v>
      </c>
      <c r="E52" s="27">
        <v>3.69</v>
      </c>
      <c r="F52" s="27">
        <f t="shared" si="4"/>
        <v>4737.96</v>
      </c>
    </row>
    <row r="53" spans="1:6" s="19" customFormat="1" ht="34.5" customHeight="1" x14ac:dyDescent="0.2">
      <c r="A53" s="20">
        <v>510</v>
      </c>
      <c r="B53" s="21">
        <v>172</v>
      </c>
      <c r="C53" s="20" t="s">
        <v>26</v>
      </c>
      <c r="D53" s="22" t="s">
        <v>62</v>
      </c>
      <c r="E53" s="27">
        <v>38.32</v>
      </c>
      <c r="F53" s="27">
        <f t="shared" si="4"/>
        <v>6591.04</v>
      </c>
    </row>
    <row r="54" spans="1:6" s="19" customFormat="1" ht="27.75" customHeight="1" x14ac:dyDescent="0.2">
      <c r="A54" s="20">
        <v>511</v>
      </c>
      <c r="B54" s="21">
        <v>2</v>
      </c>
      <c r="C54" s="20" t="s">
        <v>26</v>
      </c>
      <c r="D54" s="29" t="s">
        <v>63</v>
      </c>
      <c r="E54" s="27">
        <v>3507.99</v>
      </c>
      <c r="F54" s="27">
        <f t="shared" si="4"/>
        <v>7015.98</v>
      </c>
    </row>
    <row r="55" spans="1:6" s="19" customFormat="1" ht="34.5" customHeight="1" x14ac:dyDescent="0.2">
      <c r="A55" s="20">
        <v>511</v>
      </c>
      <c r="B55" s="21">
        <v>445</v>
      </c>
      <c r="C55" s="20" t="s">
        <v>16</v>
      </c>
      <c r="D55" s="22" t="s">
        <v>64</v>
      </c>
      <c r="E55" s="27">
        <v>1152.48</v>
      </c>
      <c r="F55" s="27">
        <f t="shared" si="4"/>
        <v>512853.60000000003</v>
      </c>
    </row>
    <row r="56" spans="1:6" s="19" customFormat="1" ht="34.5" customHeight="1" x14ac:dyDescent="0.2">
      <c r="A56" s="20">
        <v>511</v>
      </c>
      <c r="B56" s="21">
        <v>39</v>
      </c>
      <c r="C56" s="20" t="s">
        <v>16</v>
      </c>
      <c r="D56" s="22" t="s">
        <v>65</v>
      </c>
      <c r="E56" s="27">
        <v>1472.97</v>
      </c>
      <c r="F56" s="27">
        <f t="shared" si="4"/>
        <v>57445.83</v>
      </c>
    </row>
    <row r="57" spans="1:6" s="19" customFormat="1" ht="27.75" customHeight="1" x14ac:dyDescent="0.2">
      <c r="A57" s="20">
        <v>512</v>
      </c>
      <c r="B57" s="21">
        <v>233</v>
      </c>
      <c r="C57" s="20" t="s">
        <v>14</v>
      </c>
      <c r="D57" s="22" t="s">
        <v>66</v>
      </c>
      <c r="E57" s="27">
        <v>35.58</v>
      </c>
      <c r="F57" s="27">
        <f t="shared" si="4"/>
        <v>8290.14</v>
      </c>
    </row>
    <row r="58" spans="1:6" s="19" customFormat="1" ht="27.75" customHeight="1" x14ac:dyDescent="0.2">
      <c r="A58" s="20">
        <v>512</v>
      </c>
      <c r="B58" s="21">
        <v>33</v>
      </c>
      <c r="C58" s="20" t="s">
        <v>24</v>
      </c>
      <c r="D58" s="22" t="s">
        <v>67</v>
      </c>
      <c r="E58" s="27">
        <v>131.53</v>
      </c>
      <c r="F58" s="27">
        <f t="shared" si="4"/>
        <v>4340.49</v>
      </c>
    </row>
    <row r="59" spans="1:6" s="19" customFormat="1" ht="27.75" customHeight="1" x14ac:dyDescent="0.2">
      <c r="A59" s="20">
        <v>513</v>
      </c>
      <c r="B59" s="21">
        <v>3300</v>
      </c>
      <c r="C59" s="20" t="s">
        <v>26</v>
      </c>
      <c r="D59" s="22" t="s">
        <v>68</v>
      </c>
      <c r="E59" s="27">
        <v>5.5</v>
      </c>
      <c r="F59" s="27">
        <f t="shared" si="4"/>
        <v>18150</v>
      </c>
    </row>
    <row r="60" spans="1:6" s="19" customFormat="1" ht="40.5" customHeight="1" x14ac:dyDescent="0.2">
      <c r="A60" s="20">
        <v>514</v>
      </c>
      <c r="B60" s="21">
        <v>24167</v>
      </c>
      <c r="C60" s="20" t="s">
        <v>69</v>
      </c>
      <c r="D60" s="22" t="s">
        <v>70</v>
      </c>
      <c r="E60" s="27">
        <v>4</v>
      </c>
      <c r="F60" s="27">
        <f t="shared" si="4"/>
        <v>96668</v>
      </c>
    </row>
    <row r="61" spans="1:6" s="19" customFormat="1" ht="40.5" customHeight="1" x14ac:dyDescent="0.2">
      <c r="A61" s="20">
        <v>514</v>
      </c>
      <c r="B61" s="21">
        <v>24167</v>
      </c>
      <c r="C61" s="20" t="s">
        <v>69</v>
      </c>
      <c r="D61" s="22" t="s">
        <v>71</v>
      </c>
      <c r="E61" s="27">
        <v>3.85</v>
      </c>
      <c r="F61" s="27">
        <f t="shared" si="4"/>
        <v>93042.95</v>
      </c>
    </row>
    <row r="62" spans="1:6" s="19" customFormat="1" ht="40.5" customHeight="1" x14ac:dyDescent="0.2">
      <c r="A62" s="20">
        <v>514</v>
      </c>
      <c r="B62" s="21">
        <v>23817</v>
      </c>
      <c r="C62" s="20" t="s">
        <v>69</v>
      </c>
      <c r="D62" s="22" t="s">
        <v>72</v>
      </c>
      <c r="E62" s="27">
        <v>3.5</v>
      </c>
      <c r="F62" s="27">
        <f t="shared" si="4"/>
        <v>83359.5</v>
      </c>
    </row>
    <row r="63" spans="1:6" s="19" customFormat="1" ht="27.75" customHeight="1" x14ac:dyDescent="0.2">
      <c r="A63" s="20">
        <v>514</v>
      </c>
      <c r="B63" s="21">
        <v>23817</v>
      </c>
      <c r="C63" s="20" t="s">
        <v>69</v>
      </c>
      <c r="D63" s="22" t="s">
        <v>73</v>
      </c>
      <c r="E63" s="27">
        <v>3.5</v>
      </c>
      <c r="F63" s="27">
        <f t="shared" si="4"/>
        <v>83359.5</v>
      </c>
    </row>
    <row r="64" spans="1:6" s="19" customFormat="1" ht="34.5" customHeight="1" x14ac:dyDescent="0.2">
      <c r="A64" s="20">
        <v>514</v>
      </c>
      <c r="B64" s="21">
        <v>24</v>
      </c>
      <c r="C64" s="20" t="s">
        <v>74</v>
      </c>
      <c r="D64" s="22" t="s">
        <v>75</v>
      </c>
      <c r="E64" s="27">
        <v>125</v>
      </c>
      <c r="F64" s="27">
        <f t="shared" si="4"/>
        <v>3000</v>
      </c>
    </row>
    <row r="65" spans="1:6" s="19" customFormat="1" ht="27.75" customHeight="1" x14ac:dyDescent="0.2">
      <c r="A65" s="20">
        <v>514</v>
      </c>
      <c r="B65" s="21">
        <v>15</v>
      </c>
      <c r="C65" s="20" t="s">
        <v>26</v>
      </c>
      <c r="D65" s="22" t="s">
        <v>76</v>
      </c>
      <c r="E65" s="27">
        <v>200</v>
      </c>
      <c r="F65" s="27">
        <f t="shared" si="4"/>
        <v>3000</v>
      </c>
    </row>
    <row r="66" spans="1:6" s="19" customFormat="1" ht="27.75" customHeight="1" x14ac:dyDescent="0.2">
      <c r="A66" s="20">
        <v>514</v>
      </c>
      <c r="B66" s="21">
        <v>10</v>
      </c>
      <c r="C66" s="20" t="s">
        <v>26</v>
      </c>
      <c r="D66" s="22" t="s">
        <v>77</v>
      </c>
      <c r="E66" s="27">
        <v>7000</v>
      </c>
      <c r="F66" s="27">
        <f t="shared" si="4"/>
        <v>70000</v>
      </c>
    </row>
    <row r="67" spans="1:6" s="19" customFormat="1" ht="27.75" customHeight="1" x14ac:dyDescent="0.2">
      <c r="A67" s="20">
        <v>516</v>
      </c>
      <c r="B67" s="21">
        <v>98</v>
      </c>
      <c r="C67" s="20" t="s">
        <v>24</v>
      </c>
      <c r="D67" s="22" t="s">
        <v>78</v>
      </c>
      <c r="E67" s="27">
        <v>51.85</v>
      </c>
      <c r="F67" s="27">
        <f t="shared" si="4"/>
        <v>5081.3</v>
      </c>
    </row>
    <row r="68" spans="1:6" s="19" customFormat="1" ht="27.75" customHeight="1" x14ac:dyDescent="0.2">
      <c r="A68" s="20">
        <v>516</v>
      </c>
      <c r="B68" s="21">
        <v>58</v>
      </c>
      <c r="C68" s="20" t="s">
        <v>69</v>
      </c>
      <c r="D68" s="22" t="s">
        <v>79</v>
      </c>
      <c r="E68" s="27">
        <v>11.87</v>
      </c>
      <c r="F68" s="27">
        <f t="shared" si="4"/>
        <v>688.45999999999992</v>
      </c>
    </row>
    <row r="69" spans="1:6" s="19" customFormat="1" ht="27.75" customHeight="1" x14ac:dyDescent="0.2">
      <c r="A69" s="20">
        <v>516</v>
      </c>
      <c r="B69" s="21">
        <v>106</v>
      </c>
      <c r="C69" s="20" t="s">
        <v>24</v>
      </c>
      <c r="D69" s="22" t="s">
        <v>80</v>
      </c>
      <c r="E69" s="27">
        <v>47.77</v>
      </c>
      <c r="F69" s="27">
        <f t="shared" si="4"/>
        <v>5063.62</v>
      </c>
    </row>
    <row r="70" spans="1:6" s="19" customFormat="1" ht="52.5" customHeight="1" x14ac:dyDescent="0.2">
      <c r="A70" s="20">
        <v>516</v>
      </c>
      <c r="B70" s="21">
        <v>10</v>
      </c>
      <c r="C70" s="20" t="s">
        <v>26</v>
      </c>
      <c r="D70" s="22" t="s">
        <v>81</v>
      </c>
      <c r="E70" s="27">
        <v>2939.42</v>
      </c>
      <c r="F70" s="27">
        <f t="shared" si="4"/>
        <v>29394.2</v>
      </c>
    </row>
    <row r="71" spans="1:6" s="19" customFormat="1" ht="52.5" customHeight="1" x14ac:dyDescent="0.2">
      <c r="A71" s="20">
        <v>516</v>
      </c>
      <c r="B71" s="21">
        <v>10</v>
      </c>
      <c r="C71" s="20" t="s">
        <v>26</v>
      </c>
      <c r="D71" s="22" t="s">
        <v>82</v>
      </c>
      <c r="E71" s="27">
        <v>4104.8</v>
      </c>
      <c r="F71" s="27">
        <f t="shared" si="4"/>
        <v>41048</v>
      </c>
    </row>
    <row r="72" spans="1:6" s="19" customFormat="1" ht="34.5" customHeight="1" x14ac:dyDescent="0.2">
      <c r="A72" s="20">
        <v>516</v>
      </c>
      <c r="B72" s="21">
        <v>1</v>
      </c>
      <c r="C72" s="20" t="s">
        <v>12</v>
      </c>
      <c r="D72" s="22" t="s">
        <v>83</v>
      </c>
      <c r="E72" s="27">
        <v>48719.39</v>
      </c>
      <c r="F72" s="27">
        <f t="shared" si="4"/>
        <v>48719.39</v>
      </c>
    </row>
    <row r="73" spans="1:6" s="19" customFormat="1" ht="27.75" customHeight="1" x14ac:dyDescent="0.2">
      <c r="A73" s="20">
        <v>517</v>
      </c>
      <c r="B73" s="21">
        <v>572</v>
      </c>
      <c r="C73" s="20" t="s">
        <v>24</v>
      </c>
      <c r="D73" s="22" t="s">
        <v>84</v>
      </c>
      <c r="E73" s="27">
        <v>465</v>
      </c>
      <c r="F73" s="27">
        <f t="shared" si="4"/>
        <v>265980</v>
      </c>
    </row>
    <row r="74" spans="1:6" s="19" customFormat="1" ht="27.75" customHeight="1" x14ac:dyDescent="0.2">
      <c r="A74" s="20">
        <v>518</v>
      </c>
      <c r="B74" s="21">
        <v>94</v>
      </c>
      <c r="C74" s="20" t="s">
        <v>16</v>
      </c>
      <c r="D74" s="22" t="s">
        <v>85</v>
      </c>
      <c r="E74" s="27">
        <v>181.3</v>
      </c>
      <c r="F74" s="27">
        <f t="shared" si="4"/>
        <v>17042.2</v>
      </c>
    </row>
    <row r="75" spans="1:6" s="19" customFormat="1" ht="27.75" customHeight="1" x14ac:dyDescent="0.2">
      <c r="A75" s="20">
        <v>518</v>
      </c>
      <c r="B75" s="21">
        <v>167</v>
      </c>
      <c r="C75" s="20" t="s">
        <v>24</v>
      </c>
      <c r="D75" s="22" t="s">
        <v>86</v>
      </c>
      <c r="E75" s="27">
        <v>9.66</v>
      </c>
      <c r="F75" s="27">
        <f t="shared" si="4"/>
        <v>1613.22</v>
      </c>
    </row>
    <row r="76" spans="1:6" s="19" customFormat="1" ht="34.5" customHeight="1" x14ac:dyDescent="0.2">
      <c r="A76" s="20">
        <v>518</v>
      </c>
      <c r="B76" s="21">
        <v>22</v>
      </c>
      <c r="C76" s="20" t="s">
        <v>24</v>
      </c>
      <c r="D76" s="22" t="s">
        <v>87</v>
      </c>
      <c r="E76" s="27">
        <v>32.21</v>
      </c>
      <c r="F76" s="27">
        <f t="shared" si="4"/>
        <v>708.62</v>
      </c>
    </row>
    <row r="77" spans="1:6" s="19" customFormat="1" ht="27.75" customHeight="1" x14ac:dyDescent="0.2">
      <c r="A77" s="20">
        <v>519</v>
      </c>
      <c r="B77" s="21">
        <v>11</v>
      </c>
      <c r="C77" s="20" t="s">
        <v>69</v>
      </c>
      <c r="D77" s="22" t="s">
        <v>88</v>
      </c>
      <c r="E77" s="27">
        <v>410.91</v>
      </c>
      <c r="F77" s="27">
        <f t="shared" si="4"/>
        <v>4520.01</v>
      </c>
    </row>
    <row r="78" spans="1:6" s="19" customFormat="1" ht="27.75" customHeight="1" x14ac:dyDescent="0.2">
      <c r="A78" s="20">
        <v>526</v>
      </c>
      <c r="B78" s="21">
        <v>223</v>
      </c>
      <c r="C78" s="20" t="s">
        <v>14</v>
      </c>
      <c r="D78" s="22" t="s">
        <v>89</v>
      </c>
      <c r="E78" s="27">
        <v>577.66999999999996</v>
      </c>
      <c r="F78" s="27">
        <f t="shared" si="4"/>
        <v>128820.40999999999</v>
      </c>
    </row>
    <row r="79" spans="1:6" s="19" customFormat="1" ht="27.75" customHeight="1" x14ac:dyDescent="0.2">
      <c r="A79" s="20">
        <v>526</v>
      </c>
      <c r="B79" s="21">
        <v>98</v>
      </c>
      <c r="C79" s="20" t="s">
        <v>24</v>
      </c>
      <c r="D79" s="22" t="s">
        <v>90</v>
      </c>
      <c r="E79" s="27">
        <v>331.99</v>
      </c>
      <c r="F79" s="27">
        <f t="shared" si="4"/>
        <v>32535.02</v>
      </c>
    </row>
    <row r="80" spans="1:6" s="19" customFormat="1" ht="34.5" customHeight="1" x14ac:dyDescent="0.2">
      <c r="A80" s="20">
        <v>601</v>
      </c>
      <c r="B80" s="21">
        <v>477</v>
      </c>
      <c r="C80" s="20" t="s">
        <v>16</v>
      </c>
      <c r="D80" s="22" t="s">
        <v>91</v>
      </c>
      <c r="E80" s="27">
        <v>133.47999999999999</v>
      </c>
      <c r="F80" s="27">
        <f t="shared" si="4"/>
        <v>63669.959999999992</v>
      </c>
    </row>
    <row r="81" spans="1:6" s="19" customFormat="1" ht="27.75" customHeight="1" x14ac:dyDescent="0.2">
      <c r="A81" s="20">
        <v>625</v>
      </c>
      <c r="B81" s="21">
        <v>1</v>
      </c>
      <c r="C81" s="20" t="s">
        <v>26</v>
      </c>
      <c r="D81" s="22" t="s">
        <v>92</v>
      </c>
      <c r="E81" s="27">
        <v>20500</v>
      </c>
      <c r="F81" s="27">
        <f t="shared" si="4"/>
        <v>20500</v>
      </c>
    </row>
    <row r="82" spans="1:6" s="19" customFormat="1" ht="27.75" customHeight="1" x14ac:dyDescent="0.25">
      <c r="A82" s="20"/>
      <c r="B82" s="21"/>
      <c r="C82" s="20"/>
      <c r="D82" s="22"/>
      <c r="E82" s="24" t="s">
        <v>28</v>
      </c>
      <c r="F82" s="26">
        <f>SUM(F47:F81)</f>
        <v>2321574.7400000002</v>
      </c>
    </row>
    <row r="83" spans="1:6" s="19" customFormat="1" ht="24.75" customHeight="1" x14ac:dyDescent="0.25">
      <c r="A83" s="35" t="s">
        <v>93</v>
      </c>
      <c r="B83" s="35"/>
      <c r="C83" s="35"/>
      <c r="D83" s="35"/>
      <c r="E83" s="35"/>
      <c r="F83" s="35"/>
    </row>
    <row r="84" spans="1:6" s="19" customFormat="1" ht="34.5" customHeight="1" x14ac:dyDescent="0.2">
      <c r="A84" s="20">
        <v>203</v>
      </c>
      <c r="B84" s="21">
        <v>90</v>
      </c>
      <c r="C84" s="20" t="s">
        <v>16</v>
      </c>
      <c r="D84" s="22" t="s">
        <v>111</v>
      </c>
      <c r="E84" s="27">
        <v>75.150000000000006</v>
      </c>
      <c r="F84" s="27">
        <f>+E84*B84</f>
        <v>6763.5000000000009</v>
      </c>
    </row>
    <row r="85" spans="1:6" s="19" customFormat="1" ht="34.5" customHeight="1" x14ac:dyDescent="0.2">
      <c r="A85" s="20">
        <v>203</v>
      </c>
      <c r="B85" s="21">
        <v>20</v>
      </c>
      <c r="C85" s="20" t="s">
        <v>16</v>
      </c>
      <c r="D85" s="22" t="s">
        <v>112</v>
      </c>
      <c r="E85" s="27">
        <v>116.46</v>
      </c>
      <c r="F85" s="27">
        <f t="shared" ref="F85:F96" si="5">+E85*B85</f>
        <v>2329.1999999999998</v>
      </c>
    </row>
    <row r="86" spans="1:6" s="19" customFormat="1" ht="34.5" customHeight="1" x14ac:dyDescent="0.2">
      <c r="A86" s="20">
        <v>614</v>
      </c>
      <c r="B86" s="21">
        <v>80</v>
      </c>
      <c r="C86" s="20" t="s">
        <v>94</v>
      </c>
      <c r="D86" s="22" t="s">
        <v>95</v>
      </c>
      <c r="E86" s="27">
        <v>118.97</v>
      </c>
      <c r="F86" s="27">
        <f t="shared" si="5"/>
        <v>9517.6</v>
      </c>
    </row>
    <row r="87" spans="1:6" s="19" customFormat="1" ht="34.5" customHeight="1" x14ac:dyDescent="0.2">
      <c r="A87" s="20">
        <v>614</v>
      </c>
      <c r="B87" s="21">
        <v>4</v>
      </c>
      <c r="C87" s="20" t="s">
        <v>26</v>
      </c>
      <c r="D87" s="22" t="s">
        <v>96</v>
      </c>
      <c r="E87" s="27">
        <v>2248.8200000000002</v>
      </c>
      <c r="F87" s="27">
        <f t="shared" si="5"/>
        <v>8995.2800000000007</v>
      </c>
    </row>
    <row r="88" spans="1:6" s="19" customFormat="1" ht="27.75" customHeight="1" x14ac:dyDescent="0.2">
      <c r="A88" s="20">
        <v>614</v>
      </c>
      <c r="B88" s="21">
        <v>110</v>
      </c>
      <c r="C88" s="20" t="s">
        <v>26</v>
      </c>
      <c r="D88" s="22" t="s">
        <v>113</v>
      </c>
      <c r="E88" s="27">
        <v>12.42</v>
      </c>
      <c r="F88" s="27">
        <f t="shared" si="5"/>
        <v>1366.2</v>
      </c>
    </row>
    <row r="89" spans="1:6" s="19" customFormat="1" ht="27.75" customHeight="1" x14ac:dyDescent="0.2">
      <c r="A89" s="20">
        <v>614</v>
      </c>
      <c r="B89" s="21">
        <v>4</v>
      </c>
      <c r="C89" s="20" t="s">
        <v>26</v>
      </c>
      <c r="D89" s="22" t="s">
        <v>97</v>
      </c>
      <c r="E89" s="27">
        <v>21.9</v>
      </c>
      <c r="F89" s="27">
        <f t="shared" si="5"/>
        <v>87.6</v>
      </c>
    </row>
    <row r="90" spans="1:6" s="19" customFormat="1" ht="27.75" customHeight="1" x14ac:dyDescent="0.2">
      <c r="A90" s="20">
        <v>614</v>
      </c>
      <c r="B90" s="21">
        <v>0.36</v>
      </c>
      <c r="C90" s="20" t="s">
        <v>51</v>
      </c>
      <c r="D90" s="22" t="s">
        <v>98</v>
      </c>
      <c r="E90" s="27">
        <v>5405</v>
      </c>
      <c r="F90" s="27">
        <f t="shared" si="5"/>
        <v>1945.8</v>
      </c>
    </row>
    <row r="91" spans="1:6" s="19" customFormat="1" ht="27.75" customHeight="1" x14ac:dyDescent="0.2">
      <c r="A91" s="20">
        <v>614</v>
      </c>
      <c r="B91" s="21">
        <v>0.48</v>
      </c>
      <c r="C91" s="20" t="s">
        <v>51</v>
      </c>
      <c r="D91" s="22" t="s">
        <v>99</v>
      </c>
      <c r="E91" s="27">
        <v>3645</v>
      </c>
      <c r="F91" s="27">
        <f t="shared" si="5"/>
        <v>1749.6</v>
      </c>
    </row>
    <row r="92" spans="1:6" s="19" customFormat="1" ht="27.75" customHeight="1" x14ac:dyDescent="0.2">
      <c r="A92" s="20">
        <v>614</v>
      </c>
      <c r="B92" s="21">
        <v>46</v>
      </c>
      <c r="C92" s="20" t="s">
        <v>24</v>
      </c>
      <c r="D92" s="22" t="s">
        <v>100</v>
      </c>
      <c r="E92" s="27">
        <v>5</v>
      </c>
      <c r="F92" s="27">
        <f t="shared" si="5"/>
        <v>230</v>
      </c>
    </row>
    <row r="93" spans="1:6" s="19" customFormat="1" ht="27.75" customHeight="1" x14ac:dyDescent="0.2">
      <c r="A93" s="20">
        <v>615</v>
      </c>
      <c r="B93" s="21">
        <v>1</v>
      </c>
      <c r="C93" s="20" t="s">
        <v>12</v>
      </c>
      <c r="D93" s="22" t="s">
        <v>101</v>
      </c>
      <c r="E93" s="27">
        <v>5669.17</v>
      </c>
      <c r="F93" s="27">
        <f t="shared" si="5"/>
        <v>5669.17</v>
      </c>
    </row>
    <row r="94" spans="1:6" s="19" customFormat="1" ht="27.75" customHeight="1" x14ac:dyDescent="0.2">
      <c r="A94" s="20">
        <v>615</v>
      </c>
      <c r="B94" s="21">
        <v>212</v>
      </c>
      <c r="C94" s="20" t="s">
        <v>14</v>
      </c>
      <c r="D94" s="22" t="s">
        <v>102</v>
      </c>
      <c r="E94" s="27">
        <v>75</v>
      </c>
      <c r="F94" s="27">
        <f t="shared" si="5"/>
        <v>15900</v>
      </c>
    </row>
    <row r="95" spans="1:6" s="19" customFormat="1" ht="27.75" customHeight="1" x14ac:dyDescent="0.2">
      <c r="A95" s="20">
        <v>616</v>
      </c>
      <c r="B95" s="21">
        <v>1</v>
      </c>
      <c r="C95" s="20" t="s">
        <v>39</v>
      </c>
      <c r="D95" s="22" t="s">
        <v>40</v>
      </c>
      <c r="E95" s="27">
        <v>312.87</v>
      </c>
      <c r="F95" s="27">
        <f t="shared" si="5"/>
        <v>312.87</v>
      </c>
    </row>
    <row r="96" spans="1:6" s="19" customFormat="1" ht="27.75" customHeight="1" x14ac:dyDescent="0.2">
      <c r="A96" s="20">
        <v>622</v>
      </c>
      <c r="B96" s="21">
        <v>1030</v>
      </c>
      <c r="C96" s="20" t="s">
        <v>24</v>
      </c>
      <c r="D96" s="22" t="s">
        <v>103</v>
      </c>
      <c r="E96" s="27">
        <v>23.75</v>
      </c>
      <c r="F96" s="27">
        <f t="shared" si="5"/>
        <v>24462.5</v>
      </c>
    </row>
    <row r="97" spans="1:6" s="19" customFormat="1" ht="27.75" customHeight="1" x14ac:dyDescent="0.25">
      <c r="A97" s="20"/>
      <c r="B97" s="21"/>
      <c r="C97" s="20"/>
      <c r="D97" s="22"/>
      <c r="E97" s="24" t="s">
        <v>28</v>
      </c>
      <c r="F97" s="26">
        <f>SUM(F84:F96)</f>
        <v>79329.320000000007</v>
      </c>
    </row>
    <row r="98" spans="1:6" s="19" customFormat="1" ht="24.75" customHeight="1" x14ac:dyDescent="0.25">
      <c r="A98" s="35" t="s">
        <v>104</v>
      </c>
      <c r="B98" s="35"/>
      <c r="C98" s="35"/>
      <c r="D98" s="35"/>
      <c r="E98" s="35"/>
      <c r="F98" s="35"/>
    </row>
    <row r="99" spans="1:6" s="19" customFormat="1" ht="27.75" customHeight="1" x14ac:dyDescent="0.2">
      <c r="A99" s="20">
        <v>614</v>
      </c>
      <c r="B99" s="21">
        <v>1</v>
      </c>
      <c r="C99" s="20" t="s">
        <v>12</v>
      </c>
      <c r="D99" s="22" t="s">
        <v>105</v>
      </c>
      <c r="E99" s="27">
        <v>33863.839999999997</v>
      </c>
      <c r="F99" s="27">
        <f>+E99*B99</f>
        <v>33863.839999999997</v>
      </c>
    </row>
    <row r="100" spans="1:6" s="19" customFormat="1" ht="34.5" customHeight="1" x14ac:dyDescent="0.2">
      <c r="A100" s="20">
        <v>614</v>
      </c>
      <c r="B100" s="21">
        <v>6</v>
      </c>
      <c r="C100" s="20" t="s">
        <v>106</v>
      </c>
      <c r="D100" s="22" t="s">
        <v>114</v>
      </c>
      <c r="E100" s="27">
        <v>5029.82</v>
      </c>
      <c r="F100" s="27">
        <f t="shared" ref="F100:F103" si="6">+E100*B100</f>
        <v>30178.92</v>
      </c>
    </row>
    <row r="101" spans="1:6" s="19" customFormat="1" ht="27.75" customHeight="1" x14ac:dyDescent="0.2">
      <c r="A101" s="20">
        <v>619</v>
      </c>
      <c r="B101" s="21">
        <v>6</v>
      </c>
      <c r="C101" s="20" t="s">
        <v>106</v>
      </c>
      <c r="D101" s="22" t="s">
        <v>107</v>
      </c>
      <c r="E101" s="27">
        <v>3938.76</v>
      </c>
      <c r="F101" s="27">
        <f t="shared" si="6"/>
        <v>23632.560000000001</v>
      </c>
    </row>
    <row r="102" spans="1:6" s="19" customFormat="1" ht="27.75" customHeight="1" x14ac:dyDescent="0.2">
      <c r="A102" s="20">
        <v>623</v>
      </c>
      <c r="B102" s="21">
        <v>1</v>
      </c>
      <c r="C102" s="20" t="s">
        <v>12</v>
      </c>
      <c r="D102" s="22" t="s">
        <v>108</v>
      </c>
      <c r="E102" s="27">
        <v>12600</v>
      </c>
      <c r="F102" s="27">
        <f t="shared" si="6"/>
        <v>12600</v>
      </c>
    </row>
    <row r="103" spans="1:6" s="19" customFormat="1" ht="27.75" customHeight="1" x14ac:dyDescent="0.2">
      <c r="A103" s="20">
        <v>624</v>
      </c>
      <c r="B103" s="21">
        <v>1</v>
      </c>
      <c r="C103" s="20" t="s">
        <v>12</v>
      </c>
      <c r="D103" s="22" t="s">
        <v>109</v>
      </c>
      <c r="E103" s="27">
        <v>139146.01</v>
      </c>
      <c r="F103" s="27">
        <f t="shared" si="6"/>
        <v>139146.01</v>
      </c>
    </row>
    <row r="104" spans="1:6" s="19" customFormat="1" ht="27.75" customHeight="1" x14ac:dyDescent="0.25">
      <c r="A104" s="20"/>
      <c r="B104" s="30"/>
      <c r="C104" s="20"/>
      <c r="D104" s="22"/>
      <c r="E104" s="24" t="s">
        <v>28</v>
      </c>
      <c r="F104" s="26">
        <f>SUM(F99:F103)</f>
        <v>239421.33000000002</v>
      </c>
    </row>
    <row r="105" spans="1:6" s="19" customFormat="1" ht="37.5" customHeight="1" x14ac:dyDescent="0.25">
      <c r="A105" s="20"/>
      <c r="B105" s="30"/>
      <c r="C105" s="20"/>
      <c r="D105" s="31"/>
      <c r="E105" s="24" t="s">
        <v>110</v>
      </c>
      <c r="F105" s="26">
        <f>+F19+F33+F39+F45+F82+F97+F104</f>
        <v>2782920.2</v>
      </c>
    </row>
    <row r="107" spans="1:6" s="2" customFormat="1" ht="26.25" customHeight="1" x14ac:dyDescent="0.2">
      <c r="A107" s="34" t="s">
        <v>9</v>
      </c>
      <c r="B107" s="34"/>
      <c r="C107" s="34"/>
      <c r="D107" s="34"/>
      <c r="E107" s="34"/>
      <c r="F107" s="18"/>
    </row>
    <row r="108" spans="1:6" s="2" customFormat="1" ht="21" customHeight="1" x14ac:dyDescent="0.25">
      <c r="A108" s="11" t="s">
        <v>7</v>
      </c>
      <c r="B108" s="11"/>
      <c r="C108" s="33">
        <v>2576640.02</v>
      </c>
      <c r="D108" s="33"/>
      <c r="E108" s="36"/>
      <c r="F108" s="12"/>
    </row>
    <row r="109" spans="1:6" s="2" customFormat="1" ht="21" customHeight="1" x14ac:dyDescent="0.25">
      <c r="A109" s="11" t="s">
        <v>8</v>
      </c>
      <c r="B109" s="13"/>
      <c r="C109" s="11" t="s">
        <v>10</v>
      </c>
      <c r="D109" s="14"/>
      <c r="E109" s="37"/>
      <c r="F109" s="15"/>
    </row>
    <row r="110" spans="1:6" s="2" customFormat="1" ht="21" customHeight="1" x14ac:dyDescent="0.25">
      <c r="A110" s="1"/>
      <c r="B110" s="13"/>
      <c r="C110" s="1"/>
      <c r="D110" s="3"/>
      <c r="E110" s="38" t="s">
        <v>0</v>
      </c>
    </row>
    <row r="111" spans="1:6" s="2" customFormat="1" ht="21" customHeight="1" x14ac:dyDescent="0.25">
      <c r="A111" s="1"/>
      <c r="B111" s="11"/>
      <c r="C111" s="1"/>
      <c r="D111" s="3"/>
      <c r="E111" s="38" t="s">
        <v>118</v>
      </c>
      <c r="F111" s="5"/>
    </row>
    <row r="112" spans="1:6" s="2" customFormat="1" ht="21" customHeight="1" x14ac:dyDescent="0.25">
      <c r="A112" s="1"/>
      <c r="B112" s="11"/>
      <c r="C112" s="1"/>
      <c r="D112" s="3"/>
      <c r="E112" s="39" t="s">
        <v>119</v>
      </c>
      <c r="F112" s="5"/>
    </row>
    <row r="113" spans="1:6" s="2" customFormat="1" ht="21" customHeight="1" x14ac:dyDescent="0.25">
      <c r="A113" s="1"/>
      <c r="B113" s="17"/>
      <c r="C113" s="1"/>
      <c r="D113" s="3"/>
      <c r="E113" s="38" t="s">
        <v>120</v>
      </c>
      <c r="F113" s="5"/>
    </row>
    <row r="114" spans="1:6" s="4" customFormat="1" ht="21.75" customHeight="1" x14ac:dyDescent="0.2">
      <c r="A114" s="7" t="s">
        <v>5</v>
      </c>
      <c r="B114" s="8" t="s">
        <v>6</v>
      </c>
      <c r="C114" s="8" t="s">
        <v>3</v>
      </c>
      <c r="D114" s="7" t="s">
        <v>4</v>
      </c>
      <c r="E114" s="40" t="s">
        <v>1</v>
      </c>
      <c r="F114" s="9" t="s">
        <v>2</v>
      </c>
    </row>
    <row r="115" spans="1:6" s="19" customFormat="1" ht="24.75" customHeight="1" x14ac:dyDescent="0.25">
      <c r="A115" s="35" t="s">
        <v>11</v>
      </c>
      <c r="B115" s="35"/>
      <c r="C115" s="35"/>
      <c r="D115" s="35"/>
      <c r="E115" s="35"/>
      <c r="F115" s="35"/>
    </row>
    <row r="116" spans="1:6" s="19" customFormat="1" ht="27.75" customHeight="1" x14ac:dyDescent="0.2">
      <c r="A116" s="20">
        <v>201</v>
      </c>
      <c r="B116" s="21">
        <v>1</v>
      </c>
      <c r="C116" s="20" t="s">
        <v>12</v>
      </c>
      <c r="D116" s="22" t="s">
        <v>13</v>
      </c>
      <c r="E116" s="23">
        <v>45000</v>
      </c>
      <c r="F116" s="23">
        <f>+E116*B116</f>
        <v>45000</v>
      </c>
    </row>
    <row r="117" spans="1:6" s="19" customFormat="1" ht="27.75" customHeight="1" x14ac:dyDescent="0.2">
      <c r="A117" s="20">
        <v>202</v>
      </c>
      <c r="B117" s="21">
        <v>425</v>
      </c>
      <c r="C117" s="20" t="s">
        <v>14</v>
      </c>
      <c r="D117" s="22" t="s">
        <v>15</v>
      </c>
      <c r="E117" s="23">
        <v>32</v>
      </c>
      <c r="F117" s="23">
        <f t="shared" ref="F117:F124" si="7">+E117*B117</f>
        <v>13600</v>
      </c>
    </row>
    <row r="118" spans="1:6" s="19" customFormat="1" ht="27.75" customHeight="1" x14ac:dyDescent="0.2">
      <c r="A118" s="20">
        <v>203</v>
      </c>
      <c r="B118" s="21">
        <v>404</v>
      </c>
      <c r="C118" s="20" t="s">
        <v>16</v>
      </c>
      <c r="D118" s="22" t="s">
        <v>17</v>
      </c>
      <c r="E118" s="23">
        <v>70</v>
      </c>
      <c r="F118" s="23">
        <f t="shared" si="7"/>
        <v>28280</v>
      </c>
    </row>
    <row r="119" spans="1:6" s="19" customFormat="1" ht="27.75" customHeight="1" x14ac:dyDescent="0.2">
      <c r="A119" s="20">
        <v>203</v>
      </c>
      <c r="B119" s="21">
        <v>147</v>
      </c>
      <c r="C119" s="20" t="s">
        <v>16</v>
      </c>
      <c r="D119" s="22" t="s">
        <v>18</v>
      </c>
      <c r="E119" s="23">
        <v>70</v>
      </c>
      <c r="F119" s="23">
        <f t="shared" si="7"/>
        <v>10290</v>
      </c>
    </row>
    <row r="120" spans="1:6" s="19" customFormat="1" ht="27.75" customHeight="1" x14ac:dyDescent="0.2">
      <c r="A120" s="20">
        <v>204</v>
      </c>
      <c r="B120" s="21">
        <v>524</v>
      </c>
      <c r="C120" s="20" t="s">
        <v>14</v>
      </c>
      <c r="D120" s="22" t="s">
        <v>19</v>
      </c>
      <c r="E120" s="23">
        <v>3</v>
      </c>
      <c r="F120" s="23">
        <f t="shared" si="7"/>
        <v>1572</v>
      </c>
    </row>
    <row r="121" spans="1:6" s="19" customFormat="1" ht="27.75" customHeight="1" x14ac:dyDescent="0.2">
      <c r="A121" s="20">
        <v>204</v>
      </c>
      <c r="B121" s="21">
        <v>1</v>
      </c>
      <c r="C121" s="20" t="s">
        <v>20</v>
      </c>
      <c r="D121" s="22" t="s">
        <v>21</v>
      </c>
      <c r="E121" s="23">
        <v>100</v>
      </c>
      <c r="F121" s="23">
        <f t="shared" si="7"/>
        <v>100</v>
      </c>
    </row>
    <row r="122" spans="1:6" s="19" customFormat="1" ht="27.75" customHeight="1" x14ac:dyDescent="0.2">
      <c r="A122" s="20">
        <v>209</v>
      </c>
      <c r="B122" s="21">
        <v>99</v>
      </c>
      <c r="C122" s="20" t="s">
        <v>22</v>
      </c>
      <c r="D122" s="22" t="s">
        <v>23</v>
      </c>
      <c r="E122" s="23">
        <v>50</v>
      </c>
      <c r="F122" s="23">
        <f t="shared" si="7"/>
        <v>4950</v>
      </c>
    </row>
    <row r="123" spans="1:6" s="19" customFormat="1" ht="27.75" customHeight="1" x14ac:dyDescent="0.2">
      <c r="A123" s="20">
        <v>606</v>
      </c>
      <c r="B123" s="21">
        <v>200</v>
      </c>
      <c r="C123" s="20" t="s">
        <v>24</v>
      </c>
      <c r="D123" s="22" t="s">
        <v>25</v>
      </c>
      <c r="E123" s="23">
        <v>28</v>
      </c>
      <c r="F123" s="23">
        <f t="shared" si="7"/>
        <v>5600</v>
      </c>
    </row>
    <row r="124" spans="1:6" s="19" customFormat="1" ht="27.75" customHeight="1" x14ac:dyDescent="0.2">
      <c r="A124" s="20">
        <v>606</v>
      </c>
      <c r="B124" s="21">
        <v>4</v>
      </c>
      <c r="C124" s="20" t="s">
        <v>26</v>
      </c>
      <c r="D124" s="22" t="s">
        <v>27</v>
      </c>
      <c r="E124" s="23">
        <v>2500</v>
      </c>
      <c r="F124" s="23">
        <f t="shared" si="7"/>
        <v>10000</v>
      </c>
    </row>
    <row r="125" spans="1:6" s="19" customFormat="1" ht="27.75" customHeight="1" x14ac:dyDescent="0.25">
      <c r="A125" s="20"/>
      <c r="B125" s="21"/>
      <c r="C125" s="20"/>
      <c r="D125" s="22"/>
      <c r="E125" s="24" t="s">
        <v>28</v>
      </c>
      <c r="F125" s="23">
        <f>SUM(F116:F124)</f>
        <v>119392</v>
      </c>
    </row>
    <row r="126" spans="1:6" s="19" customFormat="1" ht="27" customHeight="1" x14ac:dyDescent="0.25">
      <c r="A126" s="35" t="s">
        <v>29</v>
      </c>
      <c r="B126" s="35"/>
      <c r="C126" s="35"/>
      <c r="D126" s="35"/>
      <c r="E126" s="35"/>
      <c r="F126" s="35"/>
    </row>
    <row r="127" spans="1:6" s="19" customFormat="1" ht="27.75" customHeight="1" x14ac:dyDescent="0.2">
      <c r="A127" s="20">
        <v>659</v>
      </c>
      <c r="B127" s="21">
        <v>2</v>
      </c>
      <c r="C127" s="20" t="s">
        <v>26</v>
      </c>
      <c r="D127" s="22" t="s">
        <v>30</v>
      </c>
      <c r="E127" s="23">
        <v>10</v>
      </c>
      <c r="F127" s="23">
        <f t="shared" ref="F127:F138" si="8">+E127*B127</f>
        <v>20</v>
      </c>
    </row>
    <row r="128" spans="1:6" s="19" customFormat="1" ht="27.75" customHeight="1" x14ac:dyDescent="0.2">
      <c r="A128" s="20">
        <v>659</v>
      </c>
      <c r="B128" s="21">
        <v>156</v>
      </c>
      <c r="C128" s="20" t="s">
        <v>16</v>
      </c>
      <c r="D128" s="22" t="s">
        <v>31</v>
      </c>
      <c r="E128" s="23">
        <v>50</v>
      </c>
      <c r="F128" s="23">
        <f t="shared" si="8"/>
        <v>7800</v>
      </c>
    </row>
    <row r="129" spans="1:6" s="19" customFormat="1" ht="27.75" customHeight="1" x14ac:dyDescent="0.2">
      <c r="A129" s="20">
        <v>659</v>
      </c>
      <c r="B129" s="21">
        <v>1457</v>
      </c>
      <c r="C129" s="20" t="s">
        <v>14</v>
      </c>
      <c r="D129" s="22" t="s">
        <v>32</v>
      </c>
      <c r="E129" s="23">
        <v>3</v>
      </c>
      <c r="F129" s="23">
        <f t="shared" si="8"/>
        <v>4371</v>
      </c>
    </row>
    <row r="130" spans="1:6" s="19" customFormat="1" ht="27.75" customHeight="1" x14ac:dyDescent="0.2">
      <c r="A130" s="20">
        <v>659</v>
      </c>
      <c r="B130" s="21">
        <v>73</v>
      </c>
      <c r="C130" s="20" t="s">
        <v>14</v>
      </c>
      <c r="D130" s="22" t="s">
        <v>33</v>
      </c>
      <c r="E130" s="23">
        <v>3</v>
      </c>
      <c r="F130" s="23">
        <f t="shared" si="8"/>
        <v>219</v>
      </c>
    </row>
    <row r="131" spans="1:6" s="19" customFormat="1" ht="27.75" customHeight="1" x14ac:dyDescent="0.2">
      <c r="A131" s="20">
        <v>659</v>
      </c>
      <c r="B131" s="21">
        <v>73</v>
      </c>
      <c r="C131" s="20" t="s">
        <v>14</v>
      </c>
      <c r="D131" s="22" t="s">
        <v>34</v>
      </c>
      <c r="E131" s="23">
        <v>3</v>
      </c>
      <c r="F131" s="23">
        <f t="shared" si="8"/>
        <v>219</v>
      </c>
    </row>
    <row r="132" spans="1:6" s="19" customFormat="1" ht="27.75" customHeight="1" x14ac:dyDescent="0.2">
      <c r="A132" s="20">
        <v>659</v>
      </c>
      <c r="B132" s="21">
        <v>0.2</v>
      </c>
      <c r="C132" s="20" t="s">
        <v>35</v>
      </c>
      <c r="D132" s="22" t="s">
        <v>36</v>
      </c>
      <c r="E132" s="23">
        <v>500</v>
      </c>
      <c r="F132" s="23">
        <f t="shared" si="8"/>
        <v>100</v>
      </c>
    </row>
    <row r="133" spans="1:6" s="19" customFormat="1" ht="27.75" customHeight="1" x14ac:dyDescent="0.2">
      <c r="A133" s="20">
        <v>659</v>
      </c>
      <c r="B133" s="21">
        <v>0.28999999999999998</v>
      </c>
      <c r="C133" s="20" t="s">
        <v>37</v>
      </c>
      <c r="D133" s="22" t="s">
        <v>38</v>
      </c>
      <c r="E133" s="23">
        <v>500</v>
      </c>
      <c r="F133" s="23">
        <f t="shared" si="8"/>
        <v>145</v>
      </c>
    </row>
    <row r="134" spans="1:6" s="19" customFormat="1" ht="27.75" customHeight="1" x14ac:dyDescent="0.2">
      <c r="A134" s="20">
        <v>659</v>
      </c>
      <c r="B134" s="21">
        <v>8</v>
      </c>
      <c r="C134" s="20" t="s">
        <v>39</v>
      </c>
      <c r="D134" s="22" t="s">
        <v>40</v>
      </c>
      <c r="E134" s="23">
        <v>5</v>
      </c>
      <c r="F134" s="23">
        <f t="shared" si="8"/>
        <v>40</v>
      </c>
    </row>
    <row r="135" spans="1:6" s="19" customFormat="1" ht="27.75" customHeight="1" x14ac:dyDescent="0.2">
      <c r="A135" s="20">
        <v>832</v>
      </c>
      <c r="B135" s="21">
        <v>1</v>
      </c>
      <c r="C135" s="20" t="s">
        <v>12</v>
      </c>
      <c r="D135" s="22" t="s">
        <v>41</v>
      </c>
      <c r="E135" s="23">
        <v>2500</v>
      </c>
      <c r="F135" s="23">
        <f t="shared" si="8"/>
        <v>2500</v>
      </c>
    </row>
    <row r="136" spans="1:6" s="19" customFormat="1" ht="27.75" customHeight="1" x14ac:dyDescent="0.2">
      <c r="A136" s="20">
        <v>832</v>
      </c>
      <c r="B136" s="21">
        <v>1</v>
      </c>
      <c r="C136" s="20" t="s">
        <v>12</v>
      </c>
      <c r="D136" s="22" t="s">
        <v>42</v>
      </c>
      <c r="E136" s="23">
        <v>5000</v>
      </c>
      <c r="F136" s="23">
        <f t="shared" si="8"/>
        <v>5000</v>
      </c>
    </row>
    <row r="137" spans="1:6" s="19" customFormat="1" ht="34.5" customHeight="1" x14ac:dyDescent="0.2">
      <c r="A137" s="20">
        <v>832</v>
      </c>
      <c r="B137" s="21">
        <v>1</v>
      </c>
      <c r="C137" s="20" t="s">
        <v>12</v>
      </c>
      <c r="D137" s="22" t="s">
        <v>43</v>
      </c>
      <c r="E137" s="23">
        <v>2400</v>
      </c>
      <c r="F137" s="23">
        <f t="shared" si="8"/>
        <v>2400</v>
      </c>
    </row>
    <row r="138" spans="1:6" s="19" customFormat="1" ht="27.75" customHeight="1" x14ac:dyDescent="0.2">
      <c r="A138" s="20">
        <v>832</v>
      </c>
      <c r="B138" s="21">
        <v>1500</v>
      </c>
      <c r="C138" s="20" t="s">
        <v>26</v>
      </c>
      <c r="D138" s="22" t="s">
        <v>29</v>
      </c>
      <c r="E138" s="23">
        <v>1</v>
      </c>
      <c r="F138" s="23">
        <f t="shared" si="8"/>
        <v>1500</v>
      </c>
    </row>
    <row r="139" spans="1:6" s="19" customFormat="1" ht="27.75" customHeight="1" x14ac:dyDescent="0.25">
      <c r="A139" s="20"/>
      <c r="B139" s="21"/>
      <c r="C139" s="20"/>
      <c r="D139" s="22"/>
      <c r="E139" s="24" t="s">
        <v>28</v>
      </c>
      <c r="F139" s="26">
        <f>SUM(F127:F138)</f>
        <v>24314</v>
      </c>
    </row>
    <row r="140" spans="1:6" s="19" customFormat="1" ht="27" customHeight="1" x14ac:dyDescent="0.25">
      <c r="A140" s="35" t="s">
        <v>44</v>
      </c>
      <c r="B140" s="35"/>
      <c r="C140" s="35"/>
      <c r="D140" s="35"/>
      <c r="E140" s="35"/>
      <c r="F140" s="35"/>
    </row>
    <row r="141" spans="1:6" s="19" customFormat="1" ht="27.75" customHeight="1" x14ac:dyDescent="0.2">
      <c r="A141" s="20">
        <v>301</v>
      </c>
      <c r="B141" s="21">
        <v>47</v>
      </c>
      <c r="C141" s="20" t="s">
        <v>16</v>
      </c>
      <c r="D141" s="22" t="s">
        <v>45</v>
      </c>
      <c r="E141" s="27">
        <v>400</v>
      </c>
      <c r="F141" s="27">
        <f>+E141*B141</f>
        <v>18800</v>
      </c>
    </row>
    <row r="142" spans="1:6" s="19" customFormat="1" ht="27.75" customHeight="1" x14ac:dyDescent="0.2">
      <c r="A142" s="20">
        <v>304</v>
      </c>
      <c r="B142" s="21">
        <v>107</v>
      </c>
      <c r="C142" s="20" t="s">
        <v>16</v>
      </c>
      <c r="D142" s="22" t="s">
        <v>46</v>
      </c>
      <c r="E142" s="27">
        <v>100</v>
      </c>
      <c r="F142" s="27">
        <f t="shared" ref="F142:F144" si="9">+E142*B142</f>
        <v>10700</v>
      </c>
    </row>
    <row r="143" spans="1:6" s="19" customFormat="1" ht="27.75" customHeight="1" x14ac:dyDescent="0.2">
      <c r="A143" s="20">
        <v>407</v>
      </c>
      <c r="B143" s="21">
        <v>28</v>
      </c>
      <c r="C143" s="20" t="s">
        <v>47</v>
      </c>
      <c r="D143" s="22" t="s">
        <v>48</v>
      </c>
      <c r="E143" s="27">
        <v>20</v>
      </c>
      <c r="F143" s="27">
        <f t="shared" si="9"/>
        <v>560</v>
      </c>
    </row>
    <row r="144" spans="1:6" s="19" customFormat="1" ht="27.75" customHeight="1" x14ac:dyDescent="0.2">
      <c r="A144" s="20">
        <v>441</v>
      </c>
      <c r="B144" s="21">
        <v>23</v>
      </c>
      <c r="C144" s="20" t="s">
        <v>16</v>
      </c>
      <c r="D144" s="22" t="s">
        <v>49</v>
      </c>
      <c r="E144" s="27">
        <v>600</v>
      </c>
      <c r="F144" s="27">
        <f t="shared" si="9"/>
        <v>13800</v>
      </c>
    </row>
    <row r="145" spans="1:6" s="19" customFormat="1" ht="27.75" customHeight="1" x14ac:dyDescent="0.25">
      <c r="A145" s="20"/>
      <c r="B145" s="21"/>
      <c r="C145" s="20"/>
      <c r="D145" s="22"/>
      <c r="E145" s="24" t="s">
        <v>28</v>
      </c>
      <c r="F145" s="26">
        <f>SUM(F141:F144)</f>
        <v>43860</v>
      </c>
    </row>
    <row r="146" spans="1:6" s="19" customFormat="1" ht="24.75" customHeight="1" x14ac:dyDescent="0.25">
      <c r="A146" s="35" t="s">
        <v>50</v>
      </c>
      <c r="B146" s="35"/>
      <c r="C146" s="35"/>
      <c r="D146" s="35"/>
      <c r="E146" s="35"/>
      <c r="F146" s="35"/>
    </row>
    <row r="147" spans="1:6" s="19" customFormat="1" ht="27.75" customHeight="1" x14ac:dyDescent="0.2">
      <c r="A147" s="20">
        <v>644</v>
      </c>
      <c r="B147" s="21">
        <v>0.06</v>
      </c>
      <c r="C147" s="20" t="s">
        <v>51</v>
      </c>
      <c r="D147" s="22" t="s">
        <v>52</v>
      </c>
      <c r="E147" s="27">
        <v>31000</v>
      </c>
      <c r="F147" s="27">
        <f>+E147*B147</f>
        <v>1860</v>
      </c>
    </row>
    <row r="148" spans="1:6" s="19" customFormat="1" ht="27.75" customHeight="1" x14ac:dyDescent="0.2">
      <c r="A148" s="20">
        <v>644</v>
      </c>
      <c r="B148" s="21">
        <v>0.03</v>
      </c>
      <c r="C148" s="20" t="s">
        <v>51</v>
      </c>
      <c r="D148" s="22" t="s">
        <v>53</v>
      </c>
      <c r="E148" s="27">
        <v>55000</v>
      </c>
      <c r="F148" s="27">
        <f t="shared" ref="F148:F150" si="10">+E148*B148</f>
        <v>1650</v>
      </c>
    </row>
    <row r="149" spans="1:6" s="19" customFormat="1" ht="27.75" customHeight="1" x14ac:dyDescent="0.2">
      <c r="A149" s="20">
        <v>646</v>
      </c>
      <c r="B149" s="21">
        <v>0.1</v>
      </c>
      <c r="C149" s="20" t="s">
        <v>51</v>
      </c>
      <c r="D149" s="22" t="s">
        <v>52</v>
      </c>
      <c r="E149" s="27">
        <v>12000</v>
      </c>
      <c r="F149" s="27">
        <f t="shared" si="10"/>
        <v>1200</v>
      </c>
    </row>
    <row r="150" spans="1:6" s="19" customFormat="1" ht="27.75" customHeight="1" x14ac:dyDescent="0.2">
      <c r="A150" s="20">
        <v>646</v>
      </c>
      <c r="B150" s="21">
        <v>0.14000000000000001</v>
      </c>
      <c r="C150" s="20" t="s">
        <v>51</v>
      </c>
      <c r="D150" s="22" t="s">
        <v>53</v>
      </c>
      <c r="E150" s="27">
        <v>23000</v>
      </c>
      <c r="F150" s="27">
        <f t="shared" si="10"/>
        <v>3220.0000000000005</v>
      </c>
    </row>
    <row r="151" spans="1:6" s="19" customFormat="1" ht="27.75" customHeight="1" x14ac:dyDescent="0.25">
      <c r="A151" s="20"/>
      <c r="B151" s="25"/>
      <c r="C151" s="20"/>
      <c r="D151" s="22"/>
      <c r="E151" s="24" t="s">
        <v>28</v>
      </c>
      <c r="F151" s="28">
        <f>SUM(F147:F150)</f>
        <v>7930</v>
      </c>
    </row>
    <row r="152" spans="1:6" s="19" customFormat="1" ht="24.75" customHeight="1" x14ac:dyDescent="0.25">
      <c r="A152" s="35" t="s">
        <v>54</v>
      </c>
      <c r="B152" s="35"/>
      <c r="C152" s="35"/>
      <c r="D152" s="35"/>
      <c r="E152" s="35"/>
      <c r="F152" s="35"/>
    </row>
    <row r="153" spans="1:6" s="19" customFormat="1" ht="34.5" customHeight="1" x14ac:dyDescent="0.2">
      <c r="A153" s="20">
        <v>202</v>
      </c>
      <c r="B153" s="21">
        <v>1</v>
      </c>
      <c r="C153" s="20" t="s">
        <v>12</v>
      </c>
      <c r="D153" s="22" t="s">
        <v>55</v>
      </c>
      <c r="E153" s="27">
        <v>457000</v>
      </c>
      <c r="F153" s="27">
        <f>+E153*B153</f>
        <v>457000</v>
      </c>
    </row>
    <row r="154" spans="1:6" s="19" customFormat="1" ht="27.75" customHeight="1" x14ac:dyDescent="0.2">
      <c r="A154" s="20">
        <v>202</v>
      </c>
      <c r="B154" s="21">
        <v>134</v>
      </c>
      <c r="C154" s="20" t="s">
        <v>14</v>
      </c>
      <c r="D154" s="22" t="s">
        <v>56</v>
      </c>
      <c r="E154" s="27">
        <v>175</v>
      </c>
      <c r="F154" s="27">
        <f t="shared" ref="F154:F187" si="11">+E154*B154</f>
        <v>23450</v>
      </c>
    </row>
    <row r="155" spans="1:6" s="19" customFormat="1" ht="27.75" customHeight="1" x14ac:dyDescent="0.2">
      <c r="A155" s="20">
        <v>202</v>
      </c>
      <c r="B155" s="21">
        <v>1474</v>
      </c>
      <c r="C155" s="20" t="s">
        <v>14</v>
      </c>
      <c r="D155" s="22" t="s">
        <v>57</v>
      </c>
      <c r="E155" s="27">
        <v>14</v>
      </c>
      <c r="F155" s="27">
        <f t="shared" si="11"/>
        <v>20636</v>
      </c>
    </row>
    <row r="156" spans="1:6" s="19" customFormat="1" ht="27.75" customHeight="1" x14ac:dyDescent="0.2">
      <c r="A156" s="20">
        <v>503</v>
      </c>
      <c r="B156" s="21">
        <v>1</v>
      </c>
      <c r="C156" s="20" t="s">
        <v>12</v>
      </c>
      <c r="D156" s="22" t="s">
        <v>58</v>
      </c>
      <c r="E156" s="27">
        <v>130000</v>
      </c>
      <c r="F156" s="27">
        <f t="shared" si="11"/>
        <v>130000</v>
      </c>
    </row>
    <row r="157" spans="1:6" s="19" customFormat="1" ht="27.75" customHeight="1" x14ac:dyDescent="0.2">
      <c r="A157" s="20">
        <v>509</v>
      </c>
      <c r="B157" s="21">
        <v>118188</v>
      </c>
      <c r="C157" s="20" t="s">
        <v>59</v>
      </c>
      <c r="D157" s="22" t="s">
        <v>60</v>
      </c>
      <c r="E157" s="27">
        <v>1.5</v>
      </c>
      <c r="F157" s="27">
        <f t="shared" si="11"/>
        <v>177282</v>
      </c>
    </row>
    <row r="158" spans="1:6" s="19" customFormat="1" ht="27.75" customHeight="1" x14ac:dyDescent="0.2">
      <c r="A158" s="20">
        <v>509</v>
      </c>
      <c r="B158" s="21">
        <v>1284</v>
      </c>
      <c r="C158" s="20" t="s">
        <v>59</v>
      </c>
      <c r="D158" s="22" t="s">
        <v>61</v>
      </c>
      <c r="E158" s="27">
        <v>4</v>
      </c>
      <c r="F158" s="27">
        <f t="shared" si="11"/>
        <v>5136</v>
      </c>
    </row>
    <row r="159" spans="1:6" s="19" customFormat="1" ht="34.5" customHeight="1" x14ac:dyDescent="0.2">
      <c r="A159" s="20">
        <v>510</v>
      </c>
      <c r="B159" s="21">
        <v>172</v>
      </c>
      <c r="C159" s="20" t="s">
        <v>26</v>
      </c>
      <c r="D159" s="22" t="s">
        <v>62</v>
      </c>
      <c r="E159" s="27">
        <v>40</v>
      </c>
      <c r="F159" s="27">
        <f t="shared" si="11"/>
        <v>6880</v>
      </c>
    </row>
    <row r="160" spans="1:6" s="19" customFormat="1" ht="27.75" customHeight="1" x14ac:dyDescent="0.2">
      <c r="A160" s="20">
        <v>511</v>
      </c>
      <c r="B160" s="21">
        <v>2</v>
      </c>
      <c r="C160" s="20" t="s">
        <v>26</v>
      </c>
      <c r="D160" s="29" t="s">
        <v>63</v>
      </c>
      <c r="E160" s="27">
        <v>4000</v>
      </c>
      <c r="F160" s="27">
        <f t="shared" si="11"/>
        <v>8000</v>
      </c>
    </row>
    <row r="161" spans="1:6" s="19" customFormat="1" ht="34.5" customHeight="1" x14ac:dyDescent="0.2">
      <c r="A161" s="20">
        <v>511</v>
      </c>
      <c r="B161" s="21">
        <v>445</v>
      </c>
      <c r="C161" s="20" t="s">
        <v>16</v>
      </c>
      <c r="D161" s="22" t="s">
        <v>64</v>
      </c>
      <c r="E161" s="27">
        <v>850</v>
      </c>
      <c r="F161" s="27">
        <f t="shared" si="11"/>
        <v>378250</v>
      </c>
    </row>
    <row r="162" spans="1:6" s="19" customFormat="1" ht="34.5" customHeight="1" x14ac:dyDescent="0.2">
      <c r="A162" s="20">
        <v>511</v>
      </c>
      <c r="B162" s="21">
        <v>39</v>
      </c>
      <c r="C162" s="20" t="s">
        <v>16</v>
      </c>
      <c r="D162" s="22" t="s">
        <v>65</v>
      </c>
      <c r="E162" s="27">
        <v>1900</v>
      </c>
      <c r="F162" s="27">
        <f t="shared" si="11"/>
        <v>74100</v>
      </c>
    </row>
    <row r="163" spans="1:6" s="19" customFormat="1" ht="27.75" customHeight="1" x14ac:dyDescent="0.2">
      <c r="A163" s="20">
        <v>512</v>
      </c>
      <c r="B163" s="21">
        <v>233</v>
      </c>
      <c r="C163" s="20" t="s">
        <v>14</v>
      </c>
      <c r="D163" s="22" t="s">
        <v>66</v>
      </c>
      <c r="E163" s="27">
        <v>25</v>
      </c>
      <c r="F163" s="27">
        <f t="shared" si="11"/>
        <v>5825</v>
      </c>
    </row>
    <row r="164" spans="1:6" s="19" customFormat="1" ht="27.75" customHeight="1" x14ac:dyDescent="0.2">
      <c r="A164" s="20">
        <v>512</v>
      </c>
      <c r="B164" s="21">
        <v>33</v>
      </c>
      <c r="C164" s="20" t="s">
        <v>24</v>
      </c>
      <c r="D164" s="22" t="s">
        <v>67</v>
      </c>
      <c r="E164" s="27">
        <v>200</v>
      </c>
      <c r="F164" s="27">
        <f t="shared" si="11"/>
        <v>6600</v>
      </c>
    </row>
    <row r="165" spans="1:6" s="19" customFormat="1" ht="27.75" customHeight="1" x14ac:dyDescent="0.2">
      <c r="A165" s="20">
        <v>513</v>
      </c>
      <c r="B165" s="21">
        <v>3300</v>
      </c>
      <c r="C165" s="20" t="s">
        <v>26</v>
      </c>
      <c r="D165" s="22" t="s">
        <v>68</v>
      </c>
      <c r="E165" s="27">
        <v>5</v>
      </c>
      <c r="F165" s="27">
        <f t="shared" si="11"/>
        <v>16500</v>
      </c>
    </row>
    <row r="166" spans="1:6" s="19" customFormat="1" ht="40.5" customHeight="1" x14ac:dyDescent="0.2">
      <c r="A166" s="20">
        <v>514</v>
      </c>
      <c r="B166" s="21">
        <v>24167</v>
      </c>
      <c r="C166" s="20" t="s">
        <v>69</v>
      </c>
      <c r="D166" s="22" t="s">
        <v>70</v>
      </c>
      <c r="E166" s="27">
        <v>12</v>
      </c>
      <c r="F166" s="27">
        <f t="shared" si="11"/>
        <v>290004</v>
      </c>
    </row>
    <row r="167" spans="1:6" s="19" customFormat="1" ht="40.5" customHeight="1" x14ac:dyDescent="0.2">
      <c r="A167" s="20">
        <v>514</v>
      </c>
      <c r="B167" s="21">
        <v>24167</v>
      </c>
      <c r="C167" s="20" t="s">
        <v>69</v>
      </c>
      <c r="D167" s="22" t="s">
        <v>71</v>
      </c>
      <c r="E167" s="27">
        <v>4</v>
      </c>
      <c r="F167" s="27">
        <f t="shared" si="11"/>
        <v>96668</v>
      </c>
    </row>
    <row r="168" spans="1:6" s="19" customFormat="1" ht="40.5" customHeight="1" x14ac:dyDescent="0.2">
      <c r="A168" s="20">
        <v>514</v>
      </c>
      <c r="B168" s="21">
        <v>23817</v>
      </c>
      <c r="C168" s="20" t="s">
        <v>69</v>
      </c>
      <c r="D168" s="22" t="s">
        <v>72</v>
      </c>
      <c r="E168" s="27">
        <v>4</v>
      </c>
      <c r="F168" s="27">
        <f t="shared" si="11"/>
        <v>95268</v>
      </c>
    </row>
    <row r="169" spans="1:6" s="19" customFormat="1" ht="27.75" customHeight="1" x14ac:dyDescent="0.2">
      <c r="A169" s="20">
        <v>514</v>
      </c>
      <c r="B169" s="21">
        <v>23817</v>
      </c>
      <c r="C169" s="20" t="s">
        <v>69</v>
      </c>
      <c r="D169" s="22" t="s">
        <v>73</v>
      </c>
      <c r="E169" s="27">
        <v>4</v>
      </c>
      <c r="F169" s="27">
        <f t="shared" si="11"/>
        <v>95268</v>
      </c>
    </row>
    <row r="170" spans="1:6" s="19" customFormat="1" ht="34.5" customHeight="1" x14ac:dyDescent="0.2">
      <c r="A170" s="20">
        <v>514</v>
      </c>
      <c r="B170" s="21">
        <v>24</v>
      </c>
      <c r="C170" s="20" t="s">
        <v>74</v>
      </c>
      <c r="D170" s="22" t="s">
        <v>75</v>
      </c>
      <c r="E170" s="27">
        <v>100</v>
      </c>
      <c r="F170" s="27">
        <f t="shared" si="11"/>
        <v>2400</v>
      </c>
    </row>
    <row r="171" spans="1:6" s="19" customFormat="1" ht="27.75" customHeight="1" x14ac:dyDescent="0.2">
      <c r="A171" s="20">
        <v>514</v>
      </c>
      <c r="B171" s="21">
        <v>15</v>
      </c>
      <c r="C171" s="20" t="s">
        <v>26</v>
      </c>
      <c r="D171" s="22" t="s">
        <v>76</v>
      </c>
      <c r="E171" s="27">
        <v>225</v>
      </c>
      <c r="F171" s="27">
        <f t="shared" si="11"/>
        <v>3375</v>
      </c>
    </row>
    <row r="172" spans="1:6" s="19" customFormat="1" ht="27.75" customHeight="1" x14ac:dyDescent="0.2">
      <c r="A172" s="20">
        <v>514</v>
      </c>
      <c r="B172" s="21">
        <v>10</v>
      </c>
      <c r="C172" s="20" t="s">
        <v>26</v>
      </c>
      <c r="D172" s="22" t="s">
        <v>77</v>
      </c>
      <c r="E172" s="27">
        <v>5500</v>
      </c>
      <c r="F172" s="27">
        <f t="shared" si="11"/>
        <v>55000</v>
      </c>
    </row>
    <row r="173" spans="1:6" s="19" customFormat="1" ht="27.75" customHeight="1" x14ac:dyDescent="0.2">
      <c r="A173" s="20">
        <v>516</v>
      </c>
      <c r="B173" s="21">
        <v>98</v>
      </c>
      <c r="C173" s="20" t="s">
        <v>24</v>
      </c>
      <c r="D173" s="22" t="s">
        <v>78</v>
      </c>
      <c r="E173" s="27">
        <v>90</v>
      </c>
      <c r="F173" s="27">
        <f t="shared" si="11"/>
        <v>8820</v>
      </c>
    </row>
    <row r="174" spans="1:6" s="19" customFormat="1" ht="27.75" customHeight="1" x14ac:dyDescent="0.2">
      <c r="A174" s="20">
        <v>516</v>
      </c>
      <c r="B174" s="21">
        <v>58</v>
      </c>
      <c r="C174" s="20" t="s">
        <v>69</v>
      </c>
      <c r="D174" s="22" t="s">
        <v>79</v>
      </c>
      <c r="E174" s="27">
        <v>20</v>
      </c>
      <c r="F174" s="27">
        <f t="shared" si="11"/>
        <v>1160</v>
      </c>
    </row>
    <row r="175" spans="1:6" s="19" customFormat="1" ht="27.75" customHeight="1" x14ac:dyDescent="0.2">
      <c r="A175" s="20">
        <v>516</v>
      </c>
      <c r="B175" s="21">
        <v>106</v>
      </c>
      <c r="C175" s="20" t="s">
        <v>24</v>
      </c>
      <c r="D175" s="22" t="s">
        <v>80</v>
      </c>
      <c r="E175" s="27">
        <v>70</v>
      </c>
      <c r="F175" s="27">
        <f t="shared" si="11"/>
        <v>7420</v>
      </c>
    </row>
    <row r="176" spans="1:6" s="19" customFormat="1" ht="52.5" customHeight="1" x14ac:dyDescent="0.2">
      <c r="A176" s="20">
        <v>516</v>
      </c>
      <c r="B176" s="21">
        <v>10</v>
      </c>
      <c r="C176" s="20" t="s">
        <v>26</v>
      </c>
      <c r="D176" s="22" t="s">
        <v>81</v>
      </c>
      <c r="E176" s="27">
        <v>2500</v>
      </c>
      <c r="F176" s="27">
        <f t="shared" si="11"/>
        <v>25000</v>
      </c>
    </row>
    <row r="177" spans="1:6" s="19" customFormat="1" ht="52.5" customHeight="1" x14ac:dyDescent="0.2">
      <c r="A177" s="20">
        <v>516</v>
      </c>
      <c r="B177" s="21">
        <v>10</v>
      </c>
      <c r="C177" s="20" t="s">
        <v>26</v>
      </c>
      <c r="D177" s="22" t="s">
        <v>82</v>
      </c>
      <c r="E177" s="27">
        <v>3500</v>
      </c>
      <c r="F177" s="27">
        <f t="shared" si="11"/>
        <v>35000</v>
      </c>
    </row>
    <row r="178" spans="1:6" s="19" customFormat="1" ht="34.5" customHeight="1" x14ac:dyDescent="0.2">
      <c r="A178" s="20">
        <v>516</v>
      </c>
      <c r="B178" s="21">
        <v>1</v>
      </c>
      <c r="C178" s="20" t="s">
        <v>12</v>
      </c>
      <c r="D178" s="22" t="s">
        <v>83</v>
      </c>
      <c r="E178" s="27">
        <v>125000</v>
      </c>
      <c r="F178" s="27">
        <f t="shared" si="11"/>
        <v>125000</v>
      </c>
    </row>
    <row r="179" spans="1:6" s="19" customFormat="1" ht="27.75" customHeight="1" x14ac:dyDescent="0.2">
      <c r="A179" s="20">
        <v>517</v>
      </c>
      <c r="B179" s="21">
        <v>572</v>
      </c>
      <c r="C179" s="20" t="s">
        <v>24</v>
      </c>
      <c r="D179" s="22" t="s">
        <v>84</v>
      </c>
      <c r="E179" s="27">
        <v>500</v>
      </c>
      <c r="F179" s="27">
        <f t="shared" si="11"/>
        <v>286000</v>
      </c>
    </row>
    <row r="180" spans="1:6" s="19" customFormat="1" ht="27.75" customHeight="1" x14ac:dyDescent="0.2">
      <c r="A180" s="20">
        <v>518</v>
      </c>
      <c r="B180" s="21">
        <v>94</v>
      </c>
      <c r="C180" s="20" t="s">
        <v>16</v>
      </c>
      <c r="D180" s="22" t="s">
        <v>85</v>
      </c>
      <c r="E180" s="27">
        <v>150</v>
      </c>
      <c r="F180" s="27">
        <f t="shared" si="11"/>
        <v>14100</v>
      </c>
    </row>
    <row r="181" spans="1:6" s="19" customFormat="1" ht="27.75" customHeight="1" x14ac:dyDescent="0.2">
      <c r="A181" s="20">
        <v>518</v>
      </c>
      <c r="B181" s="21">
        <v>167</v>
      </c>
      <c r="C181" s="20" t="s">
        <v>24</v>
      </c>
      <c r="D181" s="22" t="s">
        <v>86</v>
      </c>
      <c r="E181" s="27">
        <v>30</v>
      </c>
      <c r="F181" s="27">
        <f t="shared" si="11"/>
        <v>5010</v>
      </c>
    </row>
    <row r="182" spans="1:6" s="19" customFormat="1" ht="34.5" customHeight="1" x14ac:dyDescent="0.2">
      <c r="A182" s="20">
        <v>518</v>
      </c>
      <c r="B182" s="21">
        <v>22</v>
      </c>
      <c r="C182" s="20" t="s">
        <v>24</v>
      </c>
      <c r="D182" s="22" t="s">
        <v>87</v>
      </c>
      <c r="E182" s="27">
        <v>75</v>
      </c>
      <c r="F182" s="27">
        <f t="shared" si="11"/>
        <v>1650</v>
      </c>
    </row>
    <row r="183" spans="1:6" s="19" customFormat="1" ht="27.75" customHeight="1" x14ac:dyDescent="0.2">
      <c r="A183" s="20">
        <v>519</v>
      </c>
      <c r="B183" s="21">
        <v>11</v>
      </c>
      <c r="C183" s="20" t="s">
        <v>69</v>
      </c>
      <c r="D183" s="22" t="s">
        <v>88</v>
      </c>
      <c r="E183" s="27">
        <v>750</v>
      </c>
      <c r="F183" s="27">
        <f t="shared" si="11"/>
        <v>8250</v>
      </c>
    </row>
    <row r="184" spans="1:6" s="19" customFormat="1" ht="27.75" customHeight="1" x14ac:dyDescent="0.2">
      <c r="A184" s="20">
        <v>526</v>
      </c>
      <c r="B184" s="21">
        <v>223</v>
      </c>
      <c r="C184" s="20" t="s">
        <v>14</v>
      </c>
      <c r="D184" s="22" t="s">
        <v>89</v>
      </c>
      <c r="E184" s="27">
        <v>495</v>
      </c>
      <c r="F184" s="27">
        <f t="shared" si="11"/>
        <v>110385</v>
      </c>
    </row>
    <row r="185" spans="1:6" s="19" customFormat="1" ht="27.75" customHeight="1" x14ac:dyDescent="0.2">
      <c r="A185" s="20">
        <v>526</v>
      </c>
      <c r="B185" s="21">
        <v>98</v>
      </c>
      <c r="C185" s="20" t="s">
        <v>24</v>
      </c>
      <c r="D185" s="22" t="s">
        <v>90</v>
      </c>
      <c r="E185" s="27">
        <v>200</v>
      </c>
      <c r="F185" s="27">
        <f t="shared" si="11"/>
        <v>19600</v>
      </c>
    </row>
    <row r="186" spans="1:6" s="19" customFormat="1" ht="34.5" customHeight="1" x14ac:dyDescent="0.2">
      <c r="A186" s="20">
        <v>601</v>
      </c>
      <c r="B186" s="21">
        <v>477</v>
      </c>
      <c r="C186" s="20" t="s">
        <v>16</v>
      </c>
      <c r="D186" s="22" t="s">
        <v>91</v>
      </c>
      <c r="E186" s="27">
        <v>145</v>
      </c>
      <c r="F186" s="27">
        <f t="shared" si="11"/>
        <v>69165</v>
      </c>
    </row>
    <row r="187" spans="1:6" s="19" customFormat="1" ht="27.75" customHeight="1" x14ac:dyDescent="0.2">
      <c r="A187" s="20">
        <v>625</v>
      </c>
      <c r="B187" s="21">
        <v>1</v>
      </c>
      <c r="C187" s="20" t="s">
        <v>26</v>
      </c>
      <c r="D187" s="22" t="s">
        <v>92</v>
      </c>
      <c r="E187" s="27">
        <v>10000</v>
      </c>
      <c r="F187" s="27">
        <f t="shared" si="11"/>
        <v>10000</v>
      </c>
    </row>
    <row r="188" spans="1:6" s="19" customFormat="1" ht="27.75" customHeight="1" x14ac:dyDescent="0.25">
      <c r="A188" s="20"/>
      <c r="B188" s="21"/>
      <c r="C188" s="20"/>
      <c r="D188" s="22"/>
      <c r="E188" s="24" t="s">
        <v>28</v>
      </c>
      <c r="F188" s="26">
        <f>SUM(F153:F187)</f>
        <v>2674202</v>
      </c>
    </row>
    <row r="189" spans="1:6" s="19" customFormat="1" ht="24.75" customHeight="1" x14ac:dyDescent="0.25">
      <c r="A189" s="35" t="s">
        <v>93</v>
      </c>
      <c r="B189" s="35"/>
      <c r="C189" s="35"/>
      <c r="D189" s="35"/>
      <c r="E189" s="35"/>
      <c r="F189" s="35"/>
    </row>
    <row r="190" spans="1:6" s="19" customFormat="1" ht="34.5" customHeight="1" x14ac:dyDescent="0.2">
      <c r="A190" s="20">
        <v>203</v>
      </c>
      <c r="B190" s="21">
        <v>90</v>
      </c>
      <c r="C190" s="20" t="s">
        <v>16</v>
      </c>
      <c r="D190" s="22" t="s">
        <v>111</v>
      </c>
      <c r="E190" s="27">
        <v>50</v>
      </c>
      <c r="F190" s="27">
        <f>+E190*B190</f>
        <v>4500</v>
      </c>
    </row>
    <row r="191" spans="1:6" s="19" customFormat="1" ht="34.5" customHeight="1" x14ac:dyDescent="0.2">
      <c r="A191" s="20">
        <v>203</v>
      </c>
      <c r="B191" s="21">
        <v>20</v>
      </c>
      <c r="C191" s="20" t="s">
        <v>16</v>
      </c>
      <c r="D191" s="22" t="s">
        <v>112</v>
      </c>
      <c r="E191" s="27">
        <v>75</v>
      </c>
      <c r="F191" s="27">
        <f t="shared" ref="F191:F202" si="12">+E191*B191</f>
        <v>1500</v>
      </c>
    </row>
    <row r="192" spans="1:6" s="19" customFormat="1" ht="34.5" customHeight="1" x14ac:dyDescent="0.2">
      <c r="A192" s="20">
        <v>614</v>
      </c>
      <c r="B192" s="21">
        <v>80</v>
      </c>
      <c r="C192" s="20" t="s">
        <v>94</v>
      </c>
      <c r="D192" s="22" t="s">
        <v>95</v>
      </c>
      <c r="E192" s="27">
        <v>60</v>
      </c>
      <c r="F192" s="27">
        <f t="shared" si="12"/>
        <v>4800</v>
      </c>
    </row>
    <row r="193" spans="1:6" s="19" customFormat="1" ht="34.5" customHeight="1" x14ac:dyDescent="0.2">
      <c r="A193" s="20">
        <v>614</v>
      </c>
      <c r="B193" s="21">
        <v>4</v>
      </c>
      <c r="C193" s="20" t="s">
        <v>26</v>
      </c>
      <c r="D193" s="22" t="s">
        <v>96</v>
      </c>
      <c r="E193" s="27">
        <v>2400</v>
      </c>
      <c r="F193" s="27">
        <f t="shared" si="12"/>
        <v>9600</v>
      </c>
    </row>
    <row r="194" spans="1:6" s="19" customFormat="1" ht="27.75" customHeight="1" x14ac:dyDescent="0.2">
      <c r="A194" s="20">
        <v>614</v>
      </c>
      <c r="B194" s="21">
        <v>110</v>
      </c>
      <c r="C194" s="20" t="s">
        <v>26</v>
      </c>
      <c r="D194" s="22" t="s">
        <v>113</v>
      </c>
      <c r="E194" s="27">
        <v>13</v>
      </c>
      <c r="F194" s="27">
        <f t="shared" si="12"/>
        <v>1430</v>
      </c>
    </row>
    <row r="195" spans="1:6" s="19" customFormat="1" ht="27.75" customHeight="1" x14ac:dyDescent="0.2">
      <c r="A195" s="20">
        <v>614</v>
      </c>
      <c r="B195" s="21">
        <v>4</v>
      </c>
      <c r="C195" s="20" t="s">
        <v>26</v>
      </c>
      <c r="D195" s="22" t="s">
        <v>97</v>
      </c>
      <c r="E195" s="27">
        <v>22</v>
      </c>
      <c r="F195" s="27">
        <f t="shared" si="12"/>
        <v>88</v>
      </c>
    </row>
    <row r="196" spans="1:6" s="19" customFormat="1" ht="27.75" customHeight="1" x14ac:dyDescent="0.2">
      <c r="A196" s="20">
        <v>614</v>
      </c>
      <c r="B196" s="21">
        <v>0.36</v>
      </c>
      <c r="C196" s="20" t="s">
        <v>51</v>
      </c>
      <c r="D196" s="22" t="s">
        <v>98</v>
      </c>
      <c r="E196" s="27">
        <v>5500</v>
      </c>
      <c r="F196" s="27">
        <f t="shared" si="12"/>
        <v>1980</v>
      </c>
    </row>
    <row r="197" spans="1:6" s="19" customFormat="1" ht="27.75" customHeight="1" x14ac:dyDescent="0.2">
      <c r="A197" s="20">
        <v>614</v>
      </c>
      <c r="B197" s="21">
        <v>0.48</v>
      </c>
      <c r="C197" s="20" t="s">
        <v>51</v>
      </c>
      <c r="D197" s="22" t="s">
        <v>99</v>
      </c>
      <c r="E197" s="27">
        <v>4000</v>
      </c>
      <c r="F197" s="27">
        <f t="shared" si="12"/>
        <v>1920</v>
      </c>
    </row>
    <row r="198" spans="1:6" s="19" customFormat="1" ht="27.75" customHeight="1" x14ac:dyDescent="0.2">
      <c r="A198" s="20">
        <v>614</v>
      </c>
      <c r="B198" s="21">
        <v>46</v>
      </c>
      <c r="C198" s="20" t="s">
        <v>24</v>
      </c>
      <c r="D198" s="22" t="s">
        <v>100</v>
      </c>
      <c r="E198" s="27">
        <v>5</v>
      </c>
      <c r="F198" s="27">
        <f t="shared" si="12"/>
        <v>230</v>
      </c>
    </row>
    <row r="199" spans="1:6" s="19" customFormat="1" ht="27.75" customHeight="1" x14ac:dyDescent="0.2">
      <c r="A199" s="20">
        <v>615</v>
      </c>
      <c r="B199" s="21">
        <v>1</v>
      </c>
      <c r="C199" s="20" t="s">
        <v>12</v>
      </c>
      <c r="D199" s="22" t="s">
        <v>101</v>
      </c>
      <c r="E199" s="27">
        <v>65000</v>
      </c>
      <c r="F199" s="27">
        <f t="shared" si="12"/>
        <v>65000</v>
      </c>
    </row>
    <row r="200" spans="1:6" s="19" customFormat="1" ht="27.75" customHeight="1" x14ac:dyDescent="0.2">
      <c r="A200" s="20">
        <v>615</v>
      </c>
      <c r="B200" s="21">
        <v>212</v>
      </c>
      <c r="C200" s="20" t="s">
        <v>14</v>
      </c>
      <c r="D200" s="22" t="s">
        <v>102</v>
      </c>
      <c r="E200" s="27">
        <v>375</v>
      </c>
      <c r="F200" s="27">
        <f t="shared" si="12"/>
        <v>79500</v>
      </c>
    </row>
    <row r="201" spans="1:6" s="19" customFormat="1" ht="27.75" customHeight="1" x14ac:dyDescent="0.2">
      <c r="A201" s="20">
        <v>616</v>
      </c>
      <c r="B201" s="21">
        <v>1</v>
      </c>
      <c r="C201" s="20" t="s">
        <v>39</v>
      </c>
      <c r="D201" s="22" t="s">
        <v>40</v>
      </c>
      <c r="E201" s="27">
        <v>10</v>
      </c>
      <c r="F201" s="27">
        <f t="shared" si="12"/>
        <v>10</v>
      </c>
    </row>
    <row r="202" spans="1:6" s="19" customFormat="1" ht="27.75" customHeight="1" x14ac:dyDescent="0.2">
      <c r="A202" s="20">
        <v>622</v>
      </c>
      <c r="B202" s="21">
        <v>1030</v>
      </c>
      <c r="C202" s="20" t="s">
        <v>24</v>
      </c>
      <c r="D202" s="22" t="s">
        <v>103</v>
      </c>
      <c r="E202" s="27">
        <v>30</v>
      </c>
      <c r="F202" s="27">
        <f t="shared" si="12"/>
        <v>30900</v>
      </c>
    </row>
    <row r="203" spans="1:6" s="19" customFormat="1" ht="27.75" customHeight="1" x14ac:dyDescent="0.25">
      <c r="A203" s="20"/>
      <c r="B203" s="21"/>
      <c r="C203" s="20"/>
      <c r="D203" s="22"/>
      <c r="E203" s="24" t="s">
        <v>28</v>
      </c>
      <c r="F203" s="26">
        <f>SUM(F190:F202)</f>
        <v>201458</v>
      </c>
    </row>
    <row r="204" spans="1:6" s="19" customFormat="1" ht="24.75" customHeight="1" x14ac:dyDescent="0.25">
      <c r="A204" s="35" t="s">
        <v>104</v>
      </c>
      <c r="B204" s="35"/>
      <c r="C204" s="35"/>
      <c r="D204" s="35"/>
      <c r="E204" s="35"/>
      <c r="F204" s="35"/>
    </row>
    <row r="205" spans="1:6" s="19" customFormat="1" ht="27.75" customHeight="1" x14ac:dyDescent="0.2">
      <c r="A205" s="20">
        <v>614</v>
      </c>
      <c r="B205" s="21">
        <v>1</v>
      </c>
      <c r="C205" s="20" t="s">
        <v>12</v>
      </c>
      <c r="D205" s="22" t="s">
        <v>105</v>
      </c>
      <c r="E205" s="27">
        <v>90000</v>
      </c>
      <c r="F205" s="27">
        <f>+E205*B205</f>
        <v>90000</v>
      </c>
    </row>
    <row r="206" spans="1:6" s="19" customFormat="1" ht="34.5" customHeight="1" x14ac:dyDescent="0.2">
      <c r="A206" s="20">
        <v>614</v>
      </c>
      <c r="B206" s="21">
        <v>6</v>
      </c>
      <c r="C206" s="20" t="s">
        <v>106</v>
      </c>
      <c r="D206" s="22" t="s">
        <v>114</v>
      </c>
      <c r="E206" s="27">
        <v>5000</v>
      </c>
      <c r="F206" s="27">
        <f t="shared" ref="F206:F209" si="13">+E206*B206</f>
        <v>30000</v>
      </c>
    </row>
    <row r="207" spans="1:6" s="19" customFormat="1" ht="27.75" customHeight="1" x14ac:dyDescent="0.2">
      <c r="A207" s="20">
        <v>619</v>
      </c>
      <c r="B207" s="21">
        <v>6</v>
      </c>
      <c r="C207" s="20" t="s">
        <v>106</v>
      </c>
      <c r="D207" s="22" t="s">
        <v>107</v>
      </c>
      <c r="E207" s="27">
        <v>2000</v>
      </c>
      <c r="F207" s="27">
        <f t="shared" si="13"/>
        <v>12000</v>
      </c>
    </row>
    <row r="208" spans="1:6" s="19" customFormat="1" ht="27.75" customHeight="1" x14ac:dyDescent="0.2">
      <c r="A208" s="20">
        <v>623</v>
      </c>
      <c r="B208" s="21">
        <v>1</v>
      </c>
      <c r="C208" s="20" t="s">
        <v>12</v>
      </c>
      <c r="D208" s="22" t="s">
        <v>108</v>
      </c>
      <c r="E208" s="27">
        <v>45000</v>
      </c>
      <c r="F208" s="27">
        <f t="shared" si="13"/>
        <v>45000</v>
      </c>
    </row>
    <row r="209" spans="1:6" s="19" customFormat="1" ht="27.75" customHeight="1" x14ac:dyDescent="0.2">
      <c r="A209" s="20">
        <v>624</v>
      </c>
      <c r="B209" s="21">
        <v>1</v>
      </c>
      <c r="C209" s="20" t="s">
        <v>12</v>
      </c>
      <c r="D209" s="22" t="s">
        <v>109</v>
      </c>
      <c r="E209" s="27">
        <v>100000</v>
      </c>
      <c r="F209" s="27">
        <f t="shared" si="13"/>
        <v>100000</v>
      </c>
    </row>
    <row r="210" spans="1:6" s="19" customFormat="1" ht="27.75" customHeight="1" x14ac:dyDescent="0.25">
      <c r="A210" s="20"/>
      <c r="B210" s="30"/>
      <c r="C210" s="20"/>
      <c r="D210" s="22"/>
      <c r="E210" s="24" t="s">
        <v>28</v>
      </c>
      <c r="F210" s="26">
        <f>SUM(F205:F209)</f>
        <v>277000</v>
      </c>
    </row>
    <row r="211" spans="1:6" s="19" customFormat="1" ht="37.5" customHeight="1" x14ac:dyDescent="0.25">
      <c r="A211" s="20"/>
      <c r="B211" s="30"/>
      <c r="C211" s="20"/>
      <c r="D211" s="31"/>
      <c r="E211" s="24" t="s">
        <v>110</v>
      </c>
      <c r="F211" s="26">
        <f>+F125+F139+F145+F151+F188+F203+F210</f>
        <v>3348156</v>
      </c>
    </row>
    <row r="213" spans="1:6" s="2" customFormat="1" ht="26.25" customHeight="1" x14ac:dyDescent="0.2">
      <c r="A213" s="34" t="s">
        <v>9</v>
      </c>
      <c r="B213" s="34"/>
      <c r="C213" s="34"/>
      <c r="D213" s="34"/>
      <c r="E213" s="34"/>
      <c r="F213" s="32"/>
    </row>
    <row r="214" spans="1:6" s="2" customFormat="1" ht="21" customHeight="1" x14ac:dyDescent="0.25">
      <c r="A214" s="11" t="s">
        <v>7</v>
      </c>
      <c r="B214" s="11"/>
      <c r="C214" s="33">
        <v>2576640.02</v>
      </c>
      <c r="D214" s="33"/>
      <c r="E214" s="36"/>
      <c r="F214" s="12"/>
    </row>
    <row r="215" spans="1:6" s="2" customFormat="1" ht="21" customHeight="1" x14ac:dyDescent="0.25">
      <c r="A215" s="11" t="s">
        <v>8</v>
      </c>
      <c r="B215" s="13"/>
      <c r="C215" s="11" t="s">
        <v>10</v>
      </c>
      <c r="D215" s="14"/>
      <c r="E215" s="37"/>
      <c r="F215" s="15"/>
    </row>
    <row r="216" spans="1:6" s="2" customFormat="1" ht="21" customHeight="1" x14ac:dyDescent="0.25">
      <c r="A216" s="1"/>
      <c r="B216" s="13"/>
      <c r="C216" s="1"/>
      <c r="D216" s="3"/>
      <c r="E216" s="38" t="s">
        <v>0</v>
      </c>
    </row>
    <row r="217" spans="1:6" s="2" customFormat="1" ht="21" customHeight="1" x14ac:dyDescent="0.25">
      <c r="A217" s="1"/>
      <c r="B217" s="11"/>
      <c r="C217" s="1"/>
      <c r="D217" s="3"/>
      <c r="E217" s="38" t="s">
        <v>121</v>
      </c>
      <c r="F217" s="5"/>
    </row>
    <row r="218" spans="1:6" s="2" customFormat="1" ht="21" customHeight="1" x14ac:dyDescent="0.25">
      <c r="A218" s="1"/>
      <c r="B218" s="11"/>
      <c r="C218" s="1"/>
      <c r="D218" s="3"/>
      <c r="E218" s="39" t="s">
        <v>122</v>
      </c>
      <c r="F218" s="5"/>
    </row>
    <row r="219" spans="1:6" s="2" customFormat="1" ht="21" customHeight="1" x14ac:dyDescent="0.25">
      <c r="A219" s="1"/>
      <c r="B219" s="17"/>
      <c r="C219" s="1"/>
      <c r="D219" s="3"/>
      <c r="E219" s="38" t="s">
        <v>123</v>
      </c>
      <c r="F219" s="5"/>
    </row>
    <row r="220" spans="1:6" s="4" customFormat="1" ht="21.75" customHeight="1" x14ac:dyDescent="0.2">
      <c r="A220" s="7" t="s">
        <v>5</v>
      </c>
      <c r="B220" s="8" t="s">
        <v>6</v>
      </c>
      <c r="C220" s="8" t="s">
        <v>3</v>
      </c>
      <c r="D220" s="7" t="s">
        <v>4</v>
      </c>
      <c r="E220" s="40" t="s">
        <v>1</v>
      </c>
      <c r="F220" s="9" t="s">
        <v>2</v>
      </c>
    </row>
    <row r="221" spans="1:6" s="19" customFormat="1" ht="24.75" customHeight="1" x14ac:dyDescent="0.25">
      <c r="A221" s="35" t="s">
        <v>11</v>
      </c>
      <c r="B221" s="35"/>
      <c r="C221" s="35"/>
      <c r="D221" s="35"/>
      <c r="E221" s="35"/>
      <c r="F221" s="35"/>
    </row>
    <row r="222" spans="1:6" s="19" customFormat="1" ht="27.75" customHeight="1" x14ac:dyDescent="0.2">
      <c r="A222" s="20">
        <v>201</v>
      </c>
      <c r="B222" s="21">
        <v>1</v>
      </c>
      <c r="C222" s="20" t="s">
        <v>12</v>
      </c>
      <c r="D222" s="22" t="s">
        <v>13</v>
      </c>
      <c r="E222" s="23">
        <v>21000</v>
      </c>
      <c r="F222" s="23">
        <f>+E222*B222</f>
        <v>21000</v>
      </c>
    </row>
    <row r="223" spans="1:6" s="19" customFormat="1" ht="27.75" customHeight="1" x14ac:dyDescent="0.2">
      <c r="A223" s="20">
        <v>202</v>
      </c>
      <c r="B223" s="21">
        <v>425</v>
      </c>
      <c r="C223" s="20" t="s">
        <v>14</v>
      </c>
      <c r="D223" s="22" t="s">
        <v>15</v>
      </c>
      <c r="E223" s="23">
        <v>10</v>
      </c>
      <c r="F223" s="23">
        <f t="shared" ref="F223:F230" si="14">+E223*B223</f>
        <v>4250</v>
      </c>
    </row>
    <row r="224" spans="1:6" s="19" customFormat="1" ht="27.75" customHeight="1" x14ac:dyDescent="0.2">
      <c r="A224" s="20">
        <v>203</v>
      </c>
      <c r="B224" s="21">
        <v>404</v>
      </c>
      <c r="C224" s="20" t="s">
        <v>16</v>
      </c>
      <c r="D224" s="22" t="s">
        <v>17</v>
      </c>
      <c r="E224" s="23">
        <v>39</v>
      </c>
      <c r="F224" s="23">
        <f t="shared" si="14"/>
        <v>15756</v>
      </c>
    </row>
    <row r="225" spans="1:6" s="19" customFormat="1" ht="27.75" customHeight="1" x14ac:dyDescent="0.2">
      <c r="A225" s="20">
        <v>203</v>
      </c>
      <c r="B225" s="21">
        <v>147</v>
      </c>
      <c r="C225" s="20" t="s">
        <v>16</v>
      </c>
      <c r="D225" s="22" t="s">
        <v>18</v>
      </c>
      <c r="E225" s="23">
        <v>25</v>
      </c>
      <c r="F225" s="23">
        <f t="shared" si="14"/>
        <v>3675</v>
      </c>
    </row>
    <row r="226" spans="1:6" s="19" customFormat="1" ht="27.75" customHeight="1" x14ac:dyDescent="0.2">
      <c r="A226" s="20">
        <v>204</v>
      </c>
      <c r="B226" s="21">
        <v>524</v>
      </c>
      <c r="C226" s="20" t="s">
        <v>14</v>
      </c>
      <c r="D226" s="22" t="s">
        <v>19</v>
      </c>
      <c r="E226" s="23">
        <v>1</v>
      </c>
      <c r="F226" s="23">
        <f t="shared" si="14"/>
        <v>524</v>
      </c>
    </row>
    <row r="227" spans="1:6" s="19" customFormat="1" ht="27.75" customHeight="1" x14ac:dyDescent="0.2">
      <c r="A227" s="20">
        <v>204</v>
      </c>
      <c r="B227" s="21">
        <v>1</v>
      </c>
      <c r="C227" s="20" t="s">
        <v>20</v>
      </c>
      <c r="D227" s="22" t="s">
        <v>21</v>
      </c>
      <c r="E227" s="23">
        <v>250</v>
      </c>
      <c r="F227" s="23">
        <f t="shared" si="14"/>
        <v>250</v>
      </c>
    </row>
    <row r="228" spans="1:6" s="19" customFormat="1" ht="27.75" customHeight="1" x14ac:dyDescent="0.2">
      <c r="A228" s="20">
        <v>209</v>
      </c>
      <c r="B228" s="21">
        <v>99</v>
      </c>
      <c r="C228" s="20" t="s">
        <v>22</v>
      </c>
      <c r="D228" s="22" t="s">
        <v>23</v>
      </c>
      <c r="E228" s="23">
        <v>1</v>
      </c>
      <c r="F228" s="23">
        <f t="shared" si="14"/>
        <v>99</v>
      </c>
    </row>
    <row r="229" spans="1:6" s="19" customFormat="1" ht="27.75" customHeight="1" x14ac:dyDescent="0.2">
      <c r="A229" s="20">
        <v>606</v>
      </c>
      <c r="B229" s="21">
        <v>200</v>
      </c>
      <c r="C229" s="20" t="s">
        <v>24</v>
      </c>
      <c r="D229" s="22" t="s">
        <v>25</v>
      </c>
      <c r="E229" s="23">
        <v>26</v>
      </c>
      <c r="F229" s="23">
        <f t="shared" si="14"/>
        <v>5200</v>
      </c>
    </row>
    <row r="230" spans="1:6" s="19" customFormat="1" ht="27.75" customHeight="1" x14ac:dyDescent="0.2">
      <c r="A230" s="20">
        <v>606</v>
      </c>
      <c r="B230" s="21">
        <v>4</v>
      </c>
      <c r="C230" s="20" t="s">
        <v>26</v>
      </c>
      <c r="D230" s="22" t="s">
        <v>27</v>
      </c>
      <c r="E230" s="23">
        <v>2756</v>
      </c>
      <c r="F230" s="23">
        <f t="shared" si="14"/>
        <v>11024</v>
      </c>
    </row>
    <row r="231" spans="1:6" s="19" customFormat="1" ht="27.75" customHeight="1" x14ac:dyDescent="0.25">
      <c r="A231" s="20"/>
      <c r="B231" s="21"/>
      <c r="C231" s="20"/>
      <c r="D231" s="22"/>
      <c r="E231" s="24" t="s">
        <v>28</v>
      </c>
      <c r="F231" s="23">
        <f>SUM(F222:F230)</f>
        <v>61778</v>
      </c>
    </row>
    <row r="232" spans="1:6" s="19" customFormat="1" ht="27" customHeight="1" x14ac:dyDescent="0.25">
      <c r="A232" s="35" t="s">
        <v>29</v>
      </c>
      <c r="B232" s="35"/>
      <c r="C232" s="35"/>
      <c r="D232" s="35"/>
      <c r="E232" s="35"/>
      <c r="F232" s="35"/>
    </row>
    <row r="233" spans="1:6" s="19" customFormat="1" ht="27.75" customHeight="1" x14ac:dyDescent="0.2">
      <c r="A233" s="20">
        <v>659</v>
      </c>
      <c r="B233" s="21">
        <v>2</v>
      </c>
      <c r="C233" s="20" t="s">
        <v>26</v>
      </c>
      <c r="D233" s="22" t="s">
        <v>30</v>
      </c>
      <c r="E233" s="23">
        <v>118</v>
      </c>
      <c r="F233" s="23">
        <f t="shared" ref="F233:F244" si="15">+E233*B233</f>
        <v>236</v>
      </c>
    </row>
    <row r="234" spans="1:6" s="19" customFormat="1" ht="27.75" customHeight="1" x14ac:dyDescent="0.2">
      <c r="A234" s="20">
        <v>659</v>
      </c>
      <c r="B234" s="21">
        <v>156</v>
      </c>
      <c r="C234" s="20" t="s">
        <v>16</v>
      </c>
      <c r="D234" s="22" t="s">
        <v>31</v>
      </c>
      <c r="E234" s="23">
        <v>70</v>
      </c>
      <c r="F234" s="23">
        <f t="shared" si="15"/>
        <v>10920</v>
      </c>
    </row>
    <row r="235" spans="1:6" s="19" customFormat="1" ht="27.75" customHeight="1" x14ac:dyDescent="0.2">
      <c r="A235" s="20">
        <v>659</v>
      </c>
      <c r="B235" s="21">
        <v>1457</v>
      </c>
      <c r="C235" s="20" t="s">
        <v>14</v>
      </c>
      <c r="D235" s="22" t="s">
        <v>32</v>
      </c>
      <c r="E235" s="23">
        <v>3</v>
      </c>
      <c r="F235" s="23">
        <f t="shared" si="15"/>
        <v>4371</v>
      </c>
    </row>
    <row r="236" spans="1:6" s="19" customFormat="1" ht="27.75" customHeight="1" x14ac:dyDescent="0.2">
      <c r="A236" s="20">
        <v>659</v>
      </c>
      <c r="B236" s="21">
        <v>73</v>
      </c>
      <c r="C236" s="20" t="s">
        <v>14</v>
      </c>
      <c r="D236" s="22" t="s">
        <v>33</v>
      </c>
      <c r="E236" s="23">
        <v>3</v>
      </c>
      <c r="F236" s="23">
        <f t="shared" si="15"/>
        <v>219</v>
      </c>
    </row>
    <row r="237" spans="1:6" s="19" customFormat="1" ht="27.75" customHeight="1" x14ac:dyDescent="0.2">
      <c r="A237" s="20">
        <v>659</v>
      </c>
      <c r="B237" s="21">
        <v>73</v>
      </c>
      <c r="C237" s="20" t="s">
        <v>14</v>
      </c>
      <c r="D237" s="22" t="s">
        <v>34</v>
      </c>
      <c r="E237" s="23">
        <v>0.1</v>
      </c>
      <c r="F237" s="23">
        <f t="shared" si="15"/>
        <v>7.3000000000000007</v>
      </c>
    </row>
    <row r="238" spans="1:6" s="19" customFormat="1" ht="27.75" customHeight="1" x14ac:dyDescent="0.2">
      <c r="A238" s="20">
        <v>659</v>
      </c>
      <c r="B238" s="21">
        <v>0.2</v>
      </c>
      <c r="C238" s="20" t="s">
        <v>35</v>
      </c>
      <c r="D238" s="22" t="s">
        <v>36</v>
      </c>
      <c r="E238" s="23">
        <v>10</v>
      </c>
      <c r="F238" s="23">
        <f t="shared" si="15"/>
        <v>2</v>
      </c>
    </row>
    <row r="239" spans="1:6" s="19" customFormat="1" ht="27.75" customHeight="1" x14ac:dyDescent="0.2">
      <c r="A239" s="20">
        <v>659</v>
      </c>
      <c r="B239" s="21">
        <v>0.28999999999999998</v>
      </c>
      <c r="C239" s="20" t="s">
        <v>37</v>
      </c>
      <c r="D239" s="22" t="s">
        <v>38</v>
      </c>
      <c r="E239" s="23">
        <v>10</v>
      </c>
      <c r="F239" s="23">
        <f t="shared" si="15"/>
        <v>2.9</v>
      </c>
    </row>
    <row r="240" spans="1:6" s="19" customFormat="1" ht="27.75" customHeight="1" x14ac:dyDescent="0.2">
      <c r="A240" s="20">
        <v>659</v>
      </c>
      <c r="B240" s="21">
        <v>8</v>
      </c>
      <c r="C240" s="20" t="s">
        <v>39</v>
      </c>
      <c r="D240" s="22" t="s">
        <v>40</v>
      </c>
      <c r="E240" s="23">
        <v>1</v>
      </c>
      <c r="F240" s="23">
        <f t="shared" si="15"/>
        <v>8</v>
      </c>
    </row>
    <row r="241" spans="1:6" s="19" customFormat="1" ht="27.75" customHeight="1" x14ac:dyDescent="0.2">
      <c r="A241" s="20">
        <v>832</v>
      </c>
      <c r="B241" s="21">
        <v>1</v>
      </c>
      <c r="C241" s="20" t="s">
        <v>12</v>
      </c>
      <c r="D241" s="22" t="s">
        <v>41</v>
      </c>
      <c r="E241" s="23">
        <v>2750</v>
      </c>
      <c r="F241" s="23">
        <f t="shared" si="15"/>
        <v>2750</v>
      </c>
    </row>
    <row r="242" spans="1:6" s="19" customFormat="1" ht="27.75" customHeight="1" x14ac:dyDescent="0.2">
      <c r="A242" s="20">
        <v>832</v>
      </c>
      <c r="B242" s="21">
        <v>1</v>
      </c>
      <c r="C242" s="20" t="s">
        <v>12</v>
      </c>
      <c r="D242" s="22" t="s">
        <v>42</v>
      </c>
      <c r="E242" s="23">
        <v>7500</v>
      </c>
      <c r="F242" s="23">
        <f t="shared" si="15"/>
        <v>7500</v>
      </c>
    </row>
    <row r="243" spans="1:6" s="19" customFormat="1" ht="34.5" customHeight="1" x14ac:dyDescent="0.2">
      <c r="A243" s="20">
        <v>832</v>
      </c>
      <c r="B243" s="21">
        <v>1</v>
      </c>
      <c r="C243" s="20" t="s">
        <v>12</v>
      </c>
      <c r="D243" s="22" t="s">
        <v>43</v>
      </c>
      <c r="E243" s="23">
        <v>2851</v>
      </c>
      <c r="F243" s="23">
        <f t="shared" si="15"/>
        <v>2851</v>
      </c>
    </row>
    <row r="244" spans="1:6" s="19" customFormat="1" ht="27.75" customHeight="1" x14ac:dyDescent="0.2">
      <c r="A244" s="20">
        <v>832</v>
      </c>
      <c r="B244" s="21">
        <v>1500</v>
      </c>
      <c r="C244" s="20" t="s">
        <v>26</v>
      </c>
      <c r="D244" s="22" t="s">
        <v>29</v>
      </c>
      <c r="E244" s="23">
        <v>1</v>
      </c>
      <c r="F244" s="23">
        <f t="shared" si="15"/>
        <v>1500</v>
      </c>
    </row>
    <row r="245" spans="1:6" s="19" customFormat="1" ht="27.75" customHeight="1" x14ac:dyDescent="0.25">
      <c r="A245" s="20"/>
      <c r="B245" s="21"/>
      <c r="C245" s="20"/>
      <c r="D245" s="22"/>
      <c r="E245" s="24" t="s">
        <v>28</v>
      </c>
      <c r="F245" s="26">
        <f>SUM(F233:F244)</f>
        <v>30367.199999999997</v>
      </c>
    </row>
    <row r="246" spans="1:6" s="19" customFormat="1" ht="27" customHeight="1" x14ac:dyDescent="0.25">
      <c r="A246" s="35" t="s">
        <v>44</v>
      </c>
      <c r="B246" s="35"/>
      <c r="C246" s="35"/>
      <c r="D246" s="35"/>
      <c r="E246" s="35"/>
      <c r="F246" s="35"/>
    </row>
    <row r="247" spans="1:6" s="19" customFormat="1" ht="27.75" customHeight="1" x14ac:dyDescent="0.2">
      <c r="A247" s="20">
        <v>301</v>
      </c>
      <c r="B247" s="21">
        <v>47</v>
      </c>
      <c r="C247" s="20" t="s">
        <v>16</v>
      </c>
      <c r="D247" s="22" t="s">
        <v>45</v>
      </c>
      <c r="E247" s="27">
        <v>369</v>
      </c>
      <c r="F247" s="27">
        <f>+E247*B247</f>
        <v>17343</v>
      </c>
    </row>
    <row r="248" spans="1:6" s="19" customFormat="1" ht="27.75" customHeight="1" x14ac:dyDescent="0.2">
      <c r="A248" s="20">
        <v>304</v>
      </c>
      <c r="B248" s="21">
        <v>107</v>
      </c>
      <c r="C248" s="20" t="s">
        <v>16</v>
      </c>
      <c r="D248" s="22" t="s">
        <v>46</v>
      </c>
      <c r="E248" s="27">
        <v>90</v>
      </c>
      <c r="F248" s="27">
        <f t="shared" ref="F248:F250" si="16">+E248*B248</f>
        <v>9630</v>
      </c>
    </row>
    <row r="249" spans="1:6" s="19" customFormat="1" ht="27.75" customHeight="1" x14ac:dyDescent="0.2">
      <c r="A249" s="20">
        <v>407</v>
      </c>
      <c r="B249" s="21">
        <v>28</v>
      </c>
      <c r="C249" s="20" t="s">
        <v>47</v>
      </c>
      <c r="D249" s="22" t="s">
        <v>48</v>
      </c>
      <c r="E249" s="27">
        <v>3</v>
      </c>
      <c r="F249" s="27">
        <f t="shared" si="16"/>
        <v>84</v>
      </c>
    </row>
    <row r="250" spans="1:6" s="19" customFormat="1" ht="27.75" customHeight="1" x14ac:dyDescent="0.2">
      <c r="A250" s="20">
        <v>441</v>
      </c>
      <c r="B250" s="21">
        <v>23</v>
      </c>
      <c r="C250" s="20" t="s">
        <v>16</v>
      </c>
      <c r="D250" s="22" t="s">
        <v>49</v>
      </c>
      <c r="E250" s="27">
        <v>750</v>
      </c>
      <c r="F250" s="27">
        <f t="shared" si="16"/>
        <v>17250</v>
      </c>
    </row>
    <row r="251" spans="1:6" s="19" customFormat="1" ht="27.75" customHeight="1" x14ac:dyDescent="0.25">
      <c r="A251" s="20"/>
      <c r="B251" s="21"/>
      <c r="C251" s="20"/>
      <c r="D251" s="22"/>
      <c r="E251" s="24" t="s">
        <v>28</v>
      </c>
      <c r="F251" s="26">
        <f>SUM(F247:F250)</f>
        <v>44307</v>
      </c>
    </row>
    <row r="252" spans="1:6" s="19" customFormat="1" ht="24.75" customHeight="1" x14ac:dyDescent="0.25">
      <c r="A252" s="35" t="s">
        <v>50</v>
      </c>
      <c r="B252" s="35"/>
      <c r="C252" s="35"/>
      <c r="D252" s="35"/>
      <c r="E252" s="35"/>
      <c r="F252" s="35"/>
    </row>
    <row r="253" spans="1:6" s="19" customFormat="1" ht="27.75" customHeight="1" x14ac:dyDescent="0.2">
      <c r="A253" s="20">
        <v>644</v>
      </c>
      <c r="B253" s="21">
        <v>0.06</v>
      </c>
      <c r="C253" s="20" t="s">
        <v>51</v>
      </c>
      <c r="D253" s="22" t="s">
        <v>52</v>
      </c>
      <c r="E253" s="27">
        <v>35600</v>
      </c>
      <c r="F253" s="27">
        <f>+E253*B253</f>
        <v>2136</v>
      </c>
    </row>
    <row r="254" spans="1:6" s="19" customFormat="1" ht="27.75" customHeight="1" x14ac:dyDescent="0.2">
      <c r="A254" s="20">
        <v>644</v>
      </c>
      <c r="B254" s="21">
        <v>0.03</v>
      </c>
      <c r="C254" s="20" t="s">
        <v>51</v>
      </c>
      <c r="D254" s="22" t="s">
        <v>53</v>
      </c>
      <c r="E254" s="27">
        <v>35600</v>
      </c>
      <c r="F254" s="27">
        <f t="shared" ref="F254:F256" si="17">+E254*B254</f>
        <v>1068</v>
      </c>
    </row>
    <row r="255" spans="1:6" s="19" customFormat="1" ht="27.75" customHeight="1" x14ac:dyDescent="0.2">
      <c r="A255" s="20">
        <v>646</v>
      </c>
      <c r="B255" s="21">
        <v>0.1</v>
      </c>
      <c r="C255" s="20" t="s">
        <v>51</v>
      </c>
      <c r="D255" s="22" t="s">
        <v>52</v>
      </c>
      <c r="E255" s="27">
        <v>41500</v>
      </c>
      <c r="F255" s="27">
        <f t="shared" si="17"/>
        <v>4150</v>
      </c>
    </row>
    <row r="256" spans="1:6" s="19" customFormat="1" ht="27.75" customHeight="1" x14ac:dyDescent="0.2">
      <c r="A256" s="20">
        <v>646</v>
      </c>
      <c r="B256" s="21">
        <v>0.14000000000000001</v>
      </c>
      <c r="C256" s="20" t="s">
        <v>51</v>
      </c>
      <c r="D256" s="22" t="s">
        <v>53</v>
      </c>
      <c r="E256" s="27">
        <v>41500</v>
      </c>
      <c r="F256" s="27">
        <f t="shared" si="17"/>
        <v>5810.0000000000009</v>
      </c>
    </row>
    <row r="257" spans="1:6" s="19" customFormat="1" ht="27.75" customHeight="1" x14ac:dyDescent="0.25">
      <c r="A257" s="20"/>
      <c r="B257" s="25"/>
      <c r="C257" s="20"/>
      <c r="D257" s="22"/>
      <c r="E257" s="24" t="s">
        <v>28</v>
      </c>
      <c r="F257" s="28">
        <f>SUM(F253:F256)</f>
        <v>13164</v>
      </c>
    </row>
    <row r="258" spans="1:6" s="19" customFormat="1" ht="24.75" customHeight="1" x14ac:dyDescent="0.25">
      <c r="A258" s="35" t="s">
        <v>54</v>
      </c>
      <c r="B258" s="35"/>
      <c r="C258" s="35"/>
      <c r="D258" s="35"/>
      <c r="E258" s="35"/>
      <c r="F258" s="35"/>
    </row>
    <row r="259" spans="1:6" s="19" customFormat="1" ht="34.5" customHeight="1" x14ac:dyDescent="0.2">
      <c r="A259" s="20">
        <v>202</v>
      </c>
      <c r="B259" s="21">
        <v>1</v>
      </c>
      <c r="C259" s="20" t="s">
        <v>12</v>
      </c>
      <c r="D259" s="22" t="s">
        <v>55</v>
      </c>
      <c r="E259" s="27">
        <v>215800</v>
      </c>
      <c r="F259" s="27">
        <f>+E259*B259</f>
        <v>215800</v>
      </c>
    </row>
    <row r="260" spans="1:6" s="19" customFormat="1" ht="27.75" customHeight="1" x14ac:dyDescent="0.2">
      <c r="A260" s="20">
        <v>202</v>
      </c>
      <c r="B260" s="21">
        <v>134</v>
      </c>
      <c r="C260" s="20" t="s">
        <v>14</v>
      </c>
      <c r="D260" s="22" t="s">
        <v>56</v>
      </c>
      <c r="E260" s="27">
        <v>38</v>
      </c>
      <c r="F260" s="27">
        <f t="shared" ref="F260:F293" si="18">+E260*B260</f>
        <v>5092</v>
      </c>
    </row>
    <row r="261" spans="1:6" s="19" customFormat="1" ht="27.75" customHeight="1" x14ac:dyDescent="0.2">
      <c r="A261" s="20">
        <v>202</v>
      </c>
      <c r="B261" s="21">
        <v>1474</v>
      </c>
      <c r="C261" s="20" t="s">
        <v>14</v>
      </c>
      <c r="D261" s="22" t="s">
        <v>57</v>
      </c>
      <c r="E261" s="27">
        <v>9.5</v>
      </c>
      <c r="F261" s="27">
        <f t="shared" si="18"/>
        <v>14003</v>
      </c>
    </row>
    <row r="262" spans="1:6" s="19" customFormat="1" ht="27.75" customHeight="1" x14ac:dyDescent="0.2">
      <c r="A262" s="20">
        <v>503</v>
      </c>
      <c r="B262" s="21">
        <v>1</v>
      </c>
      <c r="C262" s="20" t="s">
        <v>12</v>
      </c>
      <c r="D262" s="22" t="s">
        <v>58</v>
      </c>
      <c r="E262" s="27">
        <v>77800</v>
      </c>
      <c r="F262" s="27">
        <f t="shared" si="18"/>
        <v>77800</v>
      </c>
    </row>
    <row r="263" spans="1:6" s="19" customFormat="1" ht="27.75" customHeight="1" x14ac:dyDescent="0.2">
      <c r="A263" s="20">
        <v>509</v>
      </c>
      <c r="B263" s="21">
        <v>118188</v>
      </c>
      <c r="C263" s="20" t="s">
        <v>59</v>
      </c>
      <c r="D263" s="22" t="s">
        <v>60</v>
      </c>
      <c r="E263" s="27">
        <v>2.4500000000000002</v>
      </c>
      <c r="F263" s="27">
        <f t="shared" si="18"/>
        <v>289560.60000000003</v>
      </c>
    </row>
    <row r="264" spans="1:6" s="19" customFormat="1" ht="27.75" customHeight="1" x14ac:dyDescent="0.2">
      <c r="A264" s="20">
        <v>509</v>
      </c>
      <c r="B264" s="21">
        <v>1284</v>
      </c>
      <c r="C264" s="20" t="s">
        <v>59</v>
      </c>
      <c r="D264" s="22" t="s">
        <v>61</v>
      </c>
      <c r="E264" s="27">
        <v>2</v>
      </c>
      <c r="F264" s="27">
        <f t="shared" si="18"/>
        <v>2568</v>
      </c>
    </row>
    <row r="265" spans="1:6" s="19" customFormat="1" ht="34.5" customHeight="1" x14ac:dyDescent="0.2">
      <c r="A265" s="20">
        <v>510</v>
      </c>
      <c r="B265" s="21">
        <v>172</v>
      </c>
      <c r="C265" s="20" t="s">
        <v>26</v>
      </c>
      <c r="D265" s="22" t="s">
        <v>62</v>
      </c>
      <c r="E265" s="27">
        <v>59</v>
      </c>
      <c r="F265" s="27">
        <f t="shared" si="18"/>
        <v>10148</v>
      </c>
    </row>
    <row r="266" spans="1:6" s="19" customFormat="1" ht="27.75" customHeight="1" x14ac:dyDescent="0.2">
      <c r="A266" s="20">
        <v>511</v>
      </c>
      <c r="B266" s="21">
        <v>2</v>
      </c>
      <c r="C266" s="20" t="s">
        <v>26</v>
      </c>
      <c r="D266" s="29" t="s">
        <v>63</v>
      </c>
      <c r="E266" s="27">
        <v>1709</v>
      </c>
      <c r="F266" s="27">
        <f t="shared" si="18"/>
        <v>3418</v>
      </c>
    </row>
    <row r="267" spans="1:6" s="19" customFormat="1" ht="34.5" customHeight="1" x14ac:dyDescent="0.2">
      <c r="A267" s="20">
        <v>511</v>
      </c>
      <c r="B267" s="21">
        <v>445</v>
      </c>
      <c r="C267" s="20" t="s">
        <v>16</v>
      </c>
      <c r="D267" s="22" t="s">
        <v>64</v>
      </c>
      <c r="E267" s="27">
        <v>1320</v>
      </c>
      <c r="F267" s="27">
        <f t="shared" si="18"/>
        <v>587400</v>
      </c>
    </row>
    <row r="268" spans="1:6" s="19" customFormat="1" ht="34.5" customHeight="1" x14ac:dyDescent="0.2">
      <c r="A268" s="20">
        <v>511</v>
      </c>
      <c r="B268" s="21">
        <v>39</v>
      </c>
      <c r="C268" s="20" t="s">
        <v>16</v>
      </c>
      <c r="D268" s="22" t="s">
        <v>65</v>
      </c>
      <c r="E268" s="27">
        <v>1584</v>
      </c>
      <c r="F268" s="27">
        <f t="shared" si="18"/>
        <v>61776</v>
      </c>
    </row>
    <row r="269" spans="1:6" s="19" customFormat="1" ht="27.75" customHeight="1" x14ac:dyDescent="0.2">
      <c r="A269" s="20">
        <v>512</v>
      </c>
      <c r="B269" s="21">
        <v>233</v>
      </c>
      <c r="C269" s="20" t="s">
        <v>14</v>
      </c>
      <c r="D269" s="22" t="s">
        <v>66</v>
      </c>
      <c r="E269" s="27">
        <v>55</v>
      </c>
      <c r="F269" s="27">
        <f t="shared" si="18"/>
        <v>12815</v>
      </c>
    </row>
    <row r="270" spans="1:6" s="19" customFormat="1" ht="27.75" customHeight="1" x14ac:dyDescent="0.2">
      <c r="A270" s="20">
        <v>512</v>
      </c>
      <c r="B270" s="21">
        <v>33</v>
      </c>
      <c r="C270" s="20" t="s">
        <v>24</v>
      </c>
      <c r="D270" s="22" t="s">
        <v>67</v>
      </c>
      <c r="E270" s="27">
        <v>250</v>
      </c>
      <c r="F270" s="27">
        <f t="shared" si="18"/>
        <v>8250</v>
      </c>
    </row>
    <row r="271" spans="1:6" s="19" customFormat="1" ht="27.75" customHeight="1" x14ac:dyDescent="0.2">
      <c r="A271" s="20">
        <v>513</v>
      </c>
      <c r="B271" s="21">
        <v>3300</v>
      </c>
      <c r="C271" s="20" t="s">
        <v>26</v>
      </c>
      <c r="D271" s="22" t="s">
        <v>68</v>
      </c>
      <c r="E271" s="27">
        <v>4.75</v>
      </c>
      <c r="F271" s="27">
        <f t="shared" si="18"/>
        <v>15675</v>
      </c>
    </row>
    <row r="272" spans="1:6" s="19" customFormat="1" ht="40.5" customHeight="1" x14ac:dyDescent="0.2">
      <c r="A272" s="20">
        <v>514</v>
      </c>
      <c r="B272" s="21">
        <v>24167</v>
      </c>
      <c r="C272" s="20" t="s">
        <v>69</v>
      </c>
      <c r="D272" s="22" t="s">
        <v>70</v>
      </c>
      <c r="E272" s="27">
        <v>13</v>
      </c>
      <c r="F272" s="27">
        <f t="shared" si="18"/>
        <v>314171</v>
      </c>
    </row>
    <row r="273" spans="1:6" s="19" customFormat="1" ht="40.5" customHeight="1" x14ac:dyDescent="0.2">
      <c r="A273" s="20">
        <v>514</v>
      </c>
      <c r="B273" s="21">
        <v>24167</v>
      </c>
      <c r="C273" s="20" t="s">
        <v>69</v>
      </c>
      <c r="D273" s="22" t="s">
        <v>71</v>
      </c>
      <c r="E273" s="27">
        <v>10</v>
      </c>
      <c r="F273" s="27">
        <f t="shared" si="18"/>
        <v>241670</v>
      </c>
    </row>
    <row r="274" spans="1:6" s="19" customFormat="1" ht="40.5" customHeight="1" x14ac:dyDescent="0.2">
      <c r="A274" s="20">
        <v>514</v>
      </c>
      <c r="B274" s="21">
        <v>23817</v>
      </c>
      <c r="C274" s="20" t="s">
        <v>69</v>
      </c>
      <c r="D274" s="22" t="s">
        <v>72</v>
      </c>
      <c r="E274" s="27">
        <v>5</v>
      </c>
      <c r="F274" s="27">
        <f t="shared" si="18"/>
        <v>119085</v>
      </c>
    </row>
    <row r="275" spans="1:6" s="19" customFormat="1" ht="27.75" customHeight="1" x14ac:dyDescent="0.2">
      <c r="A275" s="20">
        <v>514</v>
      </c>
      <c r="B275" s="21">
        <v>23817</v>
      </c>
      <c r="C275" s="20" t="s">
        <v>69</v>
      </c>
      <c r="D275" s="22" t="s">
        <v>73</v>
      </c>
      <c r="E275" s="27">
        <v>2.4500000000000002</v>
      </c>
      <c r="F275" s="27">
        <f t="shared" si="18"/>
        <v>58351.65</v>
      </c>
    </row>
    <row r="276" spans="1:6" s="19" customFormat="1" ht="34.5" customHeight="1" x14ac:dyDescent="0.2">
      <c r="A276" s="20">
        <v>514</v>
      </c>
      <c r="B276" s="21">
        <v>24</v>
      </c>
      <c r="C276" s="20" t="s">
        <v>74</v>
      </c>
      <c r="D276" s="22" t="s">
        <v>75</v>
      </c>
      <c r="E276" s="27">
        <v>178</v>
      </c>
      <c r="F276" s="27">
        <f t="shared" si="18"/>
        <v>4272</v>
      </c>
    </row>
    <row r="277" spans="1:6" s="19" customFormat="1" ht="27.75" customHeight="1" x14ac:dyDescent="0.2">
      <c r="A277" s="20">
        <v>514</v>
      </c>
      <c r="B277" s="21">
        <v>15</v>
      </c>
      <c r="C277" s="20" t="s">
        <v>26</v>
      </c>
      <c r="D277" s="22" t="s">
        <v>76</v>
      </c>
      <c r="E277" s="27">
        <v>296</v>
      </c>
      <c r="F277" s="27">
        <f t="shared" si="18"/>
        <v>4440</v>
      </c>
    </row>
    <row r="278" spans="1:6" s="19" customFormat="1" ht="27.75" customHeight="1" x14ac:dyDescent="0.2">
      <c r="A278" s="20">
        <v>514</v>
      </c>
      <c r="B278" s="21">
        <v>10</v>
      </c>
      <c r="C278" s="20" t="s">
        <v>26</v>
      </c>
      <c r="D278" s="22" t="s">
        <v>77</v>
      </c>
      <c r="E278" s="27">
        <v>3562</v>
      </c>
      <c r="F278" s="27">
        <f t="shared" si="18"/>
        <v>35620</v>
      </c>
    </row>
    <row r="279" spans="1:6" s="19" customFormat="1" ht="27.75" customHeight="1" x14ac:dyDescent="0.2">
      <c r="A279" s="20">
        <v>516</v>
      </c>
      <c r="B279" s="21">
        <v>98</v>
      </c>
      <c r="C279" s="20" t="s">
        <v>24</v>
      </c>
      <c r="D279" s="22" t="s">
        <v>78</v>
      </c>
      <c r="E279" s="27">
        <v>14</v>
      </c>
      <c r="F279" s="27">
        <f t="shared" si="18"/>
        <v>1372</v>
      </c>
    </row>
    <row r="280" spans="1:6" s="19" customFormat="1" ht="27.75" customHeight="1" x14ac:dyDescent="0.2">
      <c r="A280" s="20">
        <v>516</v>
      </c>
      <c r="B280" s="21">
        <v>58</v>
      </c>
      <c r="C280" s="20" t="s">
        <v>69</v>
      </c>
      <c r="D280" s="22" t="s">
        <v>79</v>
      </c>
      <c r="E280" s="27">
        <v>2</v>
      </c>
      <c r="F280" s="27">
        <f t="shared" si="18"/>
        <v>116</v>
      </c>
    </row>
    <row r="281" spans="1:6" s="19" customFormat="1" ht="27.75" customHeight="1" x14ac:dyDescent="0.2">
      <c r="A281" s="20">
        <v>516</v>
      </c>
      <c r="B281" s="21">
        <v>106</v>
      </c>
      <c r="C281" s="20" t="s">
        <v>24</v>
      </c>
      <c r="D281" s="22" t="s">
        <v>80</v>
      </c>
      <c r="E281" s="27">
        <v>45</v>
      </c>
      <c r="F281" s="27">
        <f t="shared" si="18"/>
        <v>4770</v>
      </c>
    </row>
    <row r="282" spans="1:6" s="19" customFormat="1" ht="52.5" customHeight="1" x14ac:dyDescent="0.2">
      <c r="A282" s="20">
        <v>516</v>
      </c>
      <c r="B282" s="21">
        <v>10</v>
      </c>
      <c r="C282" s="20" t="s">
        <v>26</v>
      </c>
      <c r="D282" s="22" t="s">
        <v>81</v>
      </c>
      <c r="E282" s="27">
        <v>169</v>
      </c>
      <c r="F282" s="27">
        <f t="shared" si="18"/>
        <v>1690</v>
      </c>
    </row>
    <row r="283" spans="1:6" s="19" customFormat="1" ht="52.5" customHeight="1" x14ac:dyDescent="0.2">
      <c r="A283" s="20">
        <v>516</v>
      </c>
      <c r="B283" s="21">
        <v>10</v>
      </c>
      <c r="C283" s="20" t="s">
        <v>26</v>
      </c>
      <c r="D283" s="22" t="s">
        <v>82</v>
      </c>
      <c r="E283" s="27">
        <v>282</v>
      </c>
      <c r="F283" s="27">
        <f t="shared" si="18"/>
        <v>2820</v>
      </c>
    </row>
    <row r="284" spans="1:6" s="19" customFormat="1" ht="34.5" customHeight="1" x14ac:dyDescent="0.2">
      <c r="A284" s="20">
        <v>516</v>
      </c>
      <c r="B284" s="21">
        <v>1</v>
      </c>
      <c r="C284" s="20" t="s">
        <v>12</v>
      </c>
      <c r="D284" s="22" t="s">
        <v>83</v>
      </c>
      <c r="E284" s="27">
        <v>98165</v>
      </c>
      <c r="F284" s="27">
        <f t="shared" si="18"/>
        <v>98165</v>
      </c>
    </row>
    <row r="285" spans="1:6" s="19" customFormat="1" ht="27.75" customHeight="1" x14ac:dyDescent="0.2">
      <c r="A285" s="20">
        <v>517</v>
      </c>
      <c r="B285" s="21">
        <v>572</v>
      </c>
      <c r="C285" s="20" t="s">
        <v>24</v>
      </c>
      <c r="D285" s="22" t="s">
        <v>84</v>
      </c>
      <c r="E285" s="27">
        <v>555</v>
      </c>
      <c r="F285" s="27">
        <f t="shared" si="18"/>
        <v>317460</v>
      </c>
    </row>
    <row r="286" spans="1:6" s="19" customFormat="1" ht="27.75" customHeight="1" x14ac:dyDescent="0.2">
      <c r="A286" s="20">
        <v>518</v>
      </c>
      <c r="B286" s="21">
        <v>94</v>
      </c>
      <c r="C286" s="20" t="s">
        <v>16</v>
      </c>
      <c r="D286" s="22" t="s">
        <v>85</v>
      </c>
      <c r="E286" s="27">
        <v>65</v>
      </c>
      <c r="F286" s="27">
        <f t="shared" si="18"/>
        <v>6110</v>
      </c>
    </row>
    <row r="287" spans="1:6" s="19" customFormat="1" ht="27.75" customHeight="1" x14ac:dyDescent="0.2">
      <c r="A287" s="20">
        <v>518</v>
      </c>
      <c r="B287" s="21">
        <v>167</v>
      </c>
      <c r="C287" s="20" t="s">
        <v>24</v>
      </c>
      <c r="D287" s="22" t="s">
        <v>86</v>
      </c>
      <c r="E287" s="27">
        <v>8</v>
      </c>
      <c r="F287" s="27">
        <f t="shared" si="18"/>
        <v>1336</v>
      </c>
    </row>
    <row r="288" spans="1:6" s="19" customFormat="1" ht="34.5" customHeight="1" x14ac:dyDescent="0.2">
      <c r="A288" s="20">
        <v>518</v>
      </c>
      <c r="B288" s="21">
        <v>22</v>
      </c>
      <c r="C288" s="20" t="s">
        <v>24</v>
      </c>
      <c r="D288" s="22" t="s">
        <v>87</v>
      </c>
      <c r="E288" s="27">
        <v>27</v>
      </c>
      <c r="F288" s="27">
        <f t="shared" si="18"/>
        <v>594</v>
      </c>
    </row>
    <row r="289" spans="1:6" s="19" customFormat="1" ht="27.75" customHeight="1" x14ac:dyDescent="0.2">
      <c r="A289" s="20">
        <v>519</v>
      </c>
      <c r="B289" s="21">
        <v>11</v>
      </c>
      <c r="C289" s="20" t="s">
        <v>69</v>
      </c>
      <c r="D289" s="22" t="s">
        <v>88</v>
      </c>
      <c r="E289" s="27">
        <v>271</v>
      </c>
      <c r="F289" s="27">
        <f t="shared" si="18"/>
        <v>2981</v>
      </c>
    </row>
    <row r="290" spans="1:6" s="19" customFormat="1" ht="27.75" customHeight="1" x14ac:dyDescent="0.2">
      <c r="A290" s="20">
        <v>526</v>
      </c>
      <c r="B290" s="21">
        <v>223</v>
      </c>
      <c r="C290" s="20" t="s">
        <v>14</v>
      </c>
      <c r="D290" s="22" t="s">
        <v>89</v>
      </c>
      <c r="E290" s="27">
        <v>440</v>
      </c>
      <c r="F290" s="27">
        <f t="shared" si="18"/>
        <v>98120</v>
      </c>
    </row>
    <row r="291" spans="1:6" s="19" customFormat="1" ht="27.75" customHeight="1" x14ac:dyDescent="0.2">
      <c r="A291" s="20">
        <v>526</v>
      </c>
      <c r="B291" s="21">
        <v>98</v>
      </c>
      <c r="C291" s="20" t="s">
        <v>24</v>
      </c>
      <c r="D291" s="22" t="s">
        <v>90</v>
      </c>
      <c r="E291" s="27">
        <v>169</v>
      </c>
      <c r="F291" s="27">
        <f t="shared" si="18"/>
        <v>16562</v>
      </c>
    </row>
    <row r="292" spans="1:6" s="19" customFormat="1" ht="34.5" customHeight="1" x14ac:dyDescent="0.2">
      <c r="A292" s="20">
        <v>601</v>
      </c>
      <c r="B292" s="21">
        <v>477</v>
      </c>
      <c r="C292" s="20" t="s">
        <v>16</v>
      </c>
      <c r="D292" s="22" t="s">
        <v>91</v>
      </c>
      <c r="E292" s="27">
        <v>115</v>
      </c>
      <c r="F292" s="27">
        <f t="shared" si="18"/>
        <v>54855</v>
      </c>
    </row>
    <row r="293" spans="1:6" s="19" customFormat="1" ht="27.75" customHeight="1" x14ac:dyDescent="0.2">
      <c r="A293" s="20">
        <v>625</v>
      </c>
      <c r="B293" s="21">
        <v>1</v>
      </c>
      <c r="C293" s="20" t="s">
        <v>26</v>
      </c>
      <c r="D293" s="22" t="s">
        <v>92</v>
      </c>
      <c r="E293" s="27">
        <v>24343</v>
      </c>
      <c r="F293" s="27">
        <f t="shared" si="18"/>
        <v>24343</v>
      </c>
    </row>
    <row r="294" spans="1:6" s="19" customFormat="1" ht="27.75" customHeight="1" x14ac:dyDescent="0.25">
      <c r="A294" s="20"/>
      <c r="B294" s="21"/>
      <c r="C294" s="20"/>
      <c r="D294" s="22"/>
      <c r="E294" s="24" t="s">
        <v>28</v>
      </c>
      <c r="F294" s="26">
        <f>SUM(F259:F293)</f>
        <v>2713209.25</v>
      </c>
    </row>
    <row r="295" spans="1:6" s="19" customFormat="1" ht="24.75" customHeight="1" x14ac:dyDescent="0.25">
      <c r="A295" s="35" t="s">
        <v>93</v>
      </c>
      <c r="B295" s="35"/>
      <c r="C295" s="35"/>
      <c r="D295" s="35"/>
      <c r="E295" s="35"/>
      <c r="F295" s="35"/>
    </row>
    <row r="296" spans="1:6" s="19" customFormat="1" ht="34.5" customHeight="1" x14ac:dyDescent="0.2">
      <c r="A296" s="20">
        <v>203</v>
      </c>
      <c r="B296" s="21">
        <v>90</v>
      </c>
      <c r="C296" s="20" t="s">
        <v>16</v>
      </c>
      <c r="D296" s="22" t="s">
        <v>111</v>
      </c>
      <c r="E296" s="27">
        <v>46</v>
      </c>
      <c r="F296" s="27">
        <f>+E296*B296</f>
        <v>4140</v>
      </c>
    </row>
    <row r="297" spans="1:6" s="19" customFormat="1" ht="34.5" customHeight="1" x14ac:dyDescent="0.2">
      <c r="A297" s="20">
        <v>203</v>
      </c>
      <c r="B297" s="21">
        <v>20</v>
      </c>
      <c r="C297" s="20" t="s">
        <v>16</v>
      </c>
      <c r="D297" s="22" t="s">
        <v>112</v>
      </c>
      <c r="E297" s="27">
        <v>50</v>
      </c>
      <c r="F297" s="27">
        <f t="shared" ref="F297:F308" si="19">+E297*B297</f>
        <v>1000</v>
      </c>
    </row>
    <row r="298" spans="1:6" s="19" customFormat="1" ht="34.5" customHeight="1" x14ac:dyDescent="0.2">
      <c r="A298" s="20">
        <v>614</v>
      </c>
      <c r="B298" s="21">
        <v>80</v>
      </c>
      <c r="C298" s="20" t="s">
        <v>94</v>
      </c>
      <c r="D298" s="22" t="s">
        <v>95</v>
      </c>
      <c r="E298" s="27">
        <v>110</v>
      </c>
      <c r="F298" s="27">
        <f t="shared" si="19"/>
        <v>8800</v>
      </c>
    </row>
    <row r="299" spans="1:6" s="19" customFormat="1" ht="34.5" customHeight="1" x14ac:dyDescent="0.2">
      <c r="A299" s="20">
        <v>614</v>
      </c>
      <c r="B299" s="21">
        <v>4</v>
      </c>
      <c r="C299" s="20" t="s">
        <v>26</v>
      </c>
      <c r="D299" s="22" t="s">
        <v>96</v>
      </c>
      <c r="E299" s="27">
        <v>2600</v>
      </c>
      <c r="F299" s="27">
        <f t="shared" si="19"/>
        <v>10400</v>
      </c>
    </row>
    <row r="300" spans="1:6" s="19" customFormat="1" ht="27.75" customHeight="1" x14ac:dyDescent="0.2">
      <c r="A300" s="20">
        <v>614</v>
      </c>
      <c r="B300" s="21">
        <v>110</v>
      </c>
      <c r="C300" s="20" t="s">
        <v>26</v>
      </c>
      <c r="D300" s="22" t="s">
        <v>113</v>
      </c>
      <c r="E300" s="27">
        <v>12</v>
      </c>
      <c r="F300" s="27">
        <f t="shared" si="19"/>
        <v>1320</v>
      </c>
    </row>
    <row r="301" spans="1:6" s="19" customFormat="1" ht="27.75" customHeight="1" x14ac:dyDescent="0.2">
      <c r="A301" s="20">
        <v>614</v>
      </c>
      <c r="B301" s="21">
        <v>4</v>
      </c>
      <c r="C301" s="20" t="s">
        <v>26</v>
      </c>
      <c r="D301" s="22" t="s">
        <v>97</v>
      </c>
      <c r="E301" s="27">
        <v>5</v>
      </c>
      <c r="F301" s="27">
        <f t="shared" si="19"/>
        <v>20</v>
      </c>
    </row>
    <row r="302" spans="1:6" s="19" customFormat="1" ht="27.75" customHeight="1" x14ac:dyDescent="0.2">
      <c r="A302" s="20">
        <v>614</v>
      </c>
      <c r="B302" s="21">
        <v>0.36</v>
      </c>
      <c r="C302" s="20" t="s">
        <v>51</v>
      </c>
      <c r="D302" s="22" t="s">
        <v>98</v>
      </c>
      <c r="E302" s="27">
        <v>5937</v>
      </c>
      <c r="F302" s="27">
        <f t="shared" si="19"/>
        <v>2137.3199999999997</v>
      </c>
    </row>
    <row r="303" spans="1:6" s="19" customFormat="1" ht="27.75" customHeight="1" x14ac:dyDescent="0.2">
      <c r="A303" s="20">
        <v>614</v>
      </c>
      <c r="B303" s="21">
        <v>0.48</v>
      </c>
      <c r="C303" s="20" t="s">
        <v>51</v>
      </c>
      <c r="D303" s="22" t="s">
        <v>99</v>
      </c>
      <c r="E303" s="27">
        <v>2969</v>
      </c>
      <c r="F303" s="27">
        <f t="shared" si="19"/>
        <v>1425.12</v>
      </c>
    </row>
    <row r="304" spans="1:6" s="19" customFormat="1" ht="27.75" customHeight="1" x14ac:dyDescent="0.2">
      <c r="A304" s="20">
        <v>614</v>
      </c>
      <c r="B304" s="21">
        <v>46</v>
      </c>
      <c r="C304" s="20" t="s">
        <v>24</v>
      </c>
      <c r="D304" s="22" t="s">
        <v>100</v>
      </c>
      <c r="E304" s="27">
        <v>6</v>
      </c>
      <c r="F304" s="27">
        <f t="shared" si="19"/>
        <v>276</v>
      </c>
    </row>
    <row r="305" spans="1:6" s="19" customFormat="1" ht="27.75" customHeight="1" x14ac:dyDescent="0.2">
      <c r="A305" s="20">
        <v>615</v>
      </c>
      <c r="B305" s="21">
        <v>1</v>
      </c>
      <c r="C305" s="20" t="s">
        <v>12</v>
      </c>
      <c r="D305" s="22" t="s">
        <v>101</v>
      </c>
      <c r="E305" s="27">
        <v>10000</v>
      </c>
      <c r="F305" s="27">
        <f t="shared" si="19"/>
        <v>10000</v>
      </c>
    </row>
    <row r="306" spans="1:6" s="19" customFormat="1" ht="27.75" customHeight="1" x14ac:dyDescent="0.2">
      <c r="A306" s="20">
        <v>615</v>
      </c>
      <c r="B306" s="21">
        <v>212</v>
      </c>
      <c r="C306" s="20" t="s">
        <v>14</v>
      </c>
      <c r="D306" s="22" t="s">
        <v>102</v>
      </c>
      <c r="E306" s="27">
        <v>89</v>
      </c>
      <c r="F306" s="27">
        <f t="shared" si="19"/>
        <v>18868</v>
      </c>
    </row>
    <row r="307" spans="1:6" s="19" customFormat="1" ht="27.75" customHeight="1" x14ac:dyDescent="0.2">
      <c r="A307" s="20">
        <v>616</v>
      </c>
      <c r="B307" s="21">
        <v>1</v>
      </c>
      <c r="C307" s="20" t="s">
        <v>39</v>
      </c>
      <c r="D307" s="22" t="s">
        <v>40</v>
      </c>
      <c r="E307" s="27">
        <v>242</v>
      </c>
      <c r="F307" s="27">
        <f t="shared" si="19"/>
        <v>242</v>
      </c>
    </row>
    <row r="308" spans="1:6" s="19" customFormat="1" ht="27.75" customHeight="1" x14ac:dyDescent="0.2">
      <c r="A308" s="20">
        <v>622</v>
      </c>
      <c r="B308" s="21">
        <v>1030</v>
      </c>
      <c r="C308" s="20" t="s">
        <v>24</v>
      </c>
      <c r="D308" s="22" t="s">
        <v>103</v>
      </c>
      <c r="E308" s="27">
        <v>20</v>
      </c>
      <c r="F308" s="27">
        <f t="shared" si="19"/>
        <v>20600</v>
      </c>
    </row>
    <row r="309" spans="1:6" s="19" customFormat="1" ht="27.75" customHeight="1" x14ac:dyDescent="0.25">
      <c r="A309" s="20"/>
      <c r="B309" s="21"/>
      <c r="C309" s="20"/>
      <c r="D309" s="22"/>
      <c r="E309" s="24" t="s">
        <v>28</v>
      </c>
      <c r="F309" s="26">
        <f>SUM(F296:F308)</f>
        <v>79228.44</v>
      </c>
    </row>
    <row r="310" spans="1:6" s="19" customFormat="1" ht="24.75" customHeight="1" x14ac:dyDescent="0.25">
      <c r="A310" s="35" t="s">
        <v>104</v>
      </c>
      <c r="B310" s="35"/>
      <c r="C310" s="35"/>
      <c r="D310" s="35"/>
      <c r="E310" s="35"/>
      <c r="F310" s="35"/>
    </row>
    <row r="311" spans="1:6" s="19" customFormat="1" ht="27.75" customHeight="1" x14ac:dyDescent="0.2">
      <c r="A311" s="20">
        <v>614</v>
      </c>
      <c r="B311" s="21">
        <v>1</v>
      </c>
      <c r="C311" s="20" t="s">
        <v>12</v>
      </c>
      <c r="D311" s="22" t="s">
        <v>105</v>
      </c>
      <c r="E311" s="27">
        <v>15240</v>
      </c>
      <c r="F311" s="27">
        <f>+E311*B311</f>
        <v>15240</v>
      </c>
    </row>
    <row r="312" spans="1:6" s="19" customFormat="1" ht="34.5" customHeight="1" x14ac:dyDescent="0.2">
      <c r="A312" s="20">
        <v>614</v>
      </c>
      <c r="B312" s="21">
        <v>6</v>
      </c>
      <c r="C312" s="20" t="s">
        <v>106</v>
      </c>
      <c r="D312" s="22" t="s">
        <v>114</v>
      </c>
      <c r="E312" s="27">
        <v>7700</v>
      </c>
      <c r="F312" s="27">
        <f t="shared" ref="F312:F315" si="20">+E312*B312</f>
        <v>46200</v>
      </c>
    </row>
    <row r="313" spans="1:6" s="19" customFormat="1" ht="27.75" customHeight="1" x14ac:dyDescent="0.2">
      <c r="A313" s="20">
        <v>619</v>
      </c>
      <c r="B313" s="21">
        <v>6</v>
      </c>
      <c r="C313" s="20" t="s">
        <v>106</v>
      </c>
      <c r="D313" s="22" t="s">
        <v>107</v>
      </c>
      <c r="E313" s="27">
        <v>3485</v>
      </c>
      <c r="F313" s="27">
        <f t="shared" si="20"/>
        <v>20910</v>
      </c>
    </row>
    <row r="314" spans="1:6" s="19" customFormat="1" ht="27.75" customHeight="1" x14ac:dyDescent="0.2">
      <c r="A314" s="20">
        <v>623</v>
      </c>
      <c r="B314" s="21">
        <v>1</v>
      </c>
      <c r="C314" s="20" t="s">
        <v>12</v>
      </c>
      <c r="D314" s="22" t="s">
        <v>108</v>
      </c>
      <c r="E314" s="27">
        <v>21375</v>
      </c>
      <c r="F314" s="27">
        <f t="shared" si="20"/>
        <v>21375</v>
      </c>
    </row>
    <row r="315" spans="1:6" s="19" customFormat="1" ht="27.75" customHeight="1" x14ac:dyDescent="0.2">
      <c r="A315" s="20">
        <v>624</v>
      </c>
      <c r="B315" s="21">
        <v>1</v>
      </c>
      <c r="C315" s="20" t="s">
        <v>12</v>
      </c>
      <c r="D315" s="22" t="s">
        <v>109</v>
      </c>
      <c r="E315" s="27">
        <v>150000</v>
      </c>
      <c r="F315" s="27">
        <f t="shared" si="20"/>
        <v>150000</v>
      </c>
    </row>
    <row r="316" spans="1:6" s="19" customFormat="1" ht="27.75" customHeight="1" x14ac:dyDescent="0.25">
      <c r="A316" s="20"/>
      <c r="B316" s="30"/>
      <c r="C316" s="20"/>
      <c r="D316" s="22"/>
      <c r="E316" s="24" t="s">
        <v>28</v>
      </c>
      <c r="F316" s="26">
        <f>SUM(F311:F315)</f>
        <v>253725</v>
      </c>
    </row>
    <row r="317" spans="1:6" s="19" customFormat="1" ht="37.5" customHeight="1" x14ac:dyDescent="0.25">
      <c r="A317" s="20"/>
      <c r="B317" s="30"/>
      <c r="C317" s="20"/>
      <c r="D317" s="31"/>
      <c r="E317" s="24" t="s">
        <v>110</v>
      </c>
      <c r="F317" s="26">
        <f>+F231+F245+F251+F257+F294+F309+F316</f>
        <v>3195778.89</v>
      </c>
    </row>
  </sheetData>
  <mergeCells count="27">
    <mergeCell ref="A252:F252"/>
    <mergeCell ref="A258:F258"/>
    <mergeCell ref="A295:F295"/>
    <mergeCell ref="A310:F310"/>
    <mergeCell ref="A213:E213"/>
    <mergeCell ref="C214:D214"/>
    <mergeCell ref="A221:F221"/>
    <mergeCell ref="A232:F232"/>
    <mergeCell ref="A246:F246"/>
    <mergeCell ref="A152:F152"/>
    <mergeCell ref="A189:F189"/>
    <mergeCell ref="A204:F204"/>
    <mergeCell ref="C108:D108"/>
    <mergeCell ref="A115:F115"/>
    <mergeCell ref="A126:F126"/>
    <mergeCell ref="A140:F140"/>
    <mergeCell ref="A146:F146"/>
    <mergeCell ref="C2:D2"/>
    <mergeCell ref="A1:E1"/>
    <mergeCell ref="A9:F9"/>
    <mergeCell ref="A20:F20"/>
    <mergeCell ref="A107:E107"/>
    <mergeCell ref="A98:F98"/>
    <mergeCell ref="A34:F34"/>
    <mergeCell ref="A40:F40"/>
    <mergeCell ref="A46:F46"/>
    <mergeCell ref="A83:F83"/>
  </mergeCells>
  <phoneticPr fontId="0" type="noConversion"/>
  <pageMargins left="0" right="0" top="0.75" bottom="0" header="0.25" footer="0.5"/>
  <pageSetup scale="71" fitToHeight="0" orientation="portrait" r:id="rId1"/>
  <headerFooter alignWithMargins="0">
    <oddHeader>&amp;R&amp;P</oddHeader>
  </headerFooter>
  <rowBreaks count="1" manualBreakCount="1">
    <brk id="10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Company>Erie County Engineer's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Cherry</dc:creator>
  <cp:lastModifiedBy>Cathy Griggs</cp:lastModifiedBy>
  <cp:lastPrinted>2026-08-17T12:30:33Z</cp:lastPrinted>
  <dcterms:created xsi:type="dcterms:W3CDTF">1999-04-07T19:03:50Z</dcterms:created>
  <dcterms:modified xsi:type="dcterms:W3CDTF">2026-08-26T14:11:08Z</dcterms:modified>
</cp:coreProperties>
</file>