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veryone\Front Office\EXCEL\Bid Tabs\"/>
    </mc:Choice>
  </mc:AlternateContent>
  <bookViews>
    <workbookView xWindow="285" yWindow="105" windowWidth="13635" windowHeight="13215"/>
  </bookViews>
  <sheets>
    <sheet name="A" sheetId="1" r:id="rId1"/>
  </sheets>
  <definedNames>
    <definedName name="_xlnm.Print_Area" localSheetId="0">A!$A$1:$F$352</definedName>
  </definedNames>
  <calcPr calcId="162913"/>
</workbook>
</file>

<file path=xl/calcChain.xml><?xml version="1.0" encoding="utf-8"?>
<calcChain xmlns="http://schemas.openxmlformats.org/spreadsheetml/2006/main">
  <c r="F349" i="1" l="1"/>
  <c r="F348" i="1"/>
  <c r="F350" i="1" s="1"/>
  <c r="F344" i="1"/>
  <c r="F343" i="1"/>
  <c r="F339" i="1"/>
  <c r="F338" i="1"/>
  <c r="F334" i="1"/>
  <c r="F333" i="1"/>
  <c r="F332" i="1"/>
  <c r="F331" i="1"/>
  <c r="F335" i="1" s="1"/>
  <c r="F327" i="1"/>
  <c r="F326" i="1"/>
  <c r="F325" i="1"/>
  <c r="F324" i="1"/>
  <c r="F323" i="1"/>
  <c r="F322" i="1"/>
  <c r="F318" i="1"/>
  <c r="F317" i="1"/>
  <c r="F316" i="1"/>
  <c r="F315" i="1"/>
  <c r="F314" i="1"/>
  <c r="F313" i="1"/>
  <c r="F312" i="1"/>
  <c r="F308" i="1"/>
  <c r="F307" i="1"/>
  <c r="F306" i="1"/>
  <c r="F305" i="1"/>
  <c r="F304" i="1"/>
  <c r="F303" i="1"/>
  <c r="F302" i="1"/>
  <c r="F298" i="1"/>
  <c r="F297" i="1"/>
  <c r="F296" i="1"/>
  <c r="F295" i="1"/>
  <c r="F294" i="1"/>
  <c r="F293" i="1"/>
  <c r="F292" i="1"/>
  <c r="F291" i="1"/>
  <c r="F290" i="1"/>
  <c r="F289" i="1"/>
  <c r="F288" i="1"/>
  <c r="F279" i="1"/>
  <c r="F278" i="1"/>
  <c r="F274" i="1"/>
  <c r="F273" i="1"/>
  <c r="F269" i="1"/>
  <c r="F268" i="1"/>
  <c r="F264" i="1"/>
  <c r="F263" i="1"/>
  <c r="F262" i="1"/>
  <c r="F261" i="1"/>
  <c r="F257" i="1"/>
  <c r="F256" i="1"/>
  <c r="F255" i="1"/>
  <c r="F254" i="1"/>
  <c r="F253" i="1"/>
  <c r="F252" i="1"/>
  <c r="F248" i="1"/>
  <c r="F247" i="1"/>
  <c r="F246" i="1"/>
  <c r="F245" i="1"/>
  <c r="F244" i="1"/>
  <c r="F243" i="1"/>
  <c r="F242" i="1"/>
  <c r="F237" i="1"/>
  <c r="F236" i="1"/>
  <c r="F235" i="1"/>
  <c r="F234" i="1"/>
  <c r="F233" i="1"/>
  <c r="F232" i="1"/>
  <c r="F228" i="1"/>
  <c r="F227" i="1"/>
  <c r="F226" i="1"/>
  <c r="F225" i="1"/>
  <c r="F224" i="1"/>
  <c r="F223" i="1"/>
  <c r="F222" i="1"/>
  <c r="F221" i="1"/>
  <c r="F220" i="1"/>
  <c r="F219" i="1"/>
  <c r="F218" i="1"/>
  <c r="F280" i="1" l="1"/>
  <c r="F265" i="1"/>
  <c r="F340" i="1"/>
  <c r="F229" i="1"/>
  <c r="F345" i="1"/>
  <c r="F328" i="1"/>
  <c r="F319" i="1"/>
  <c r="F309" i="1"/>
  <c r="F299" i="1"/>
  <c r="F275" i="1"/>
  <c r="F270" i="1"/>
  <c r="F258" i="1"/>
  <c r="F249" i="1"/>
  <c r="F239" i="1"/>
  <c r="F352" i="1"/>
  <c r="F209" i="1"/>
  <c r="F208" i="1"/>
  <c r="F204" i="1"/>
  <c r="F203" i="1"/>
  <c r="F199" i="1"/>
  <c r="F198" i="1"/>
  <c r="F194" i="1"/>
  <c r="F193" i="1"/>
  <c r="F192" i="1"/>
  <c r="F191" i="1"/>
  <c r="F187" i="1"/>
  <c r="F186" i="1"/>
  <c r="F185" i="1"/>
  <c r="F184" i="1"/>
  <c r="F183" i="1"/>
  <c r="F182" i="1"/>
  <c r="F178" i="1"/>
  <c r="F177" i="1"/>
  <c r="F176" i="1"/>
  <c r="F175" i="1"/>
  <c r="F174" i="1"/>
  <c r="F173" i="1"/>
  <c r="F172" i="1"/>
  <c r="F168" i="1"/>
  <c r="F167" i="1"/>
  <c r="F166" i="1"/>
  <c r="F165" i="1"/>
  <c r="F164" i="1"/>
  <c r="F163" i="1"/>
  <c r="F162" i="1"/>
  <c r="F158" i="1"/>
  <c r="F157" i="1"/>
  <c r="F156" i="1"/>
  <c r="F155" i="1"/>
  <c r="F154" i="1"/>
  <c r="F153" i="1"/>
  <c r="F152" i="1"/>
  <c r="F151" i="1"/>
  <c r="F150" i="1"/>
  <c r="F149" i="1"/>
  <c r="F148" i="1"/>
  <c r="F139" i="1"/>
  <c r="F138" i="1"/>
  <c r="F134" i="1"/>
  <c r="F133" i="1"/>
  <c r="F129" i="1"/>
  <c r="F128" i="1"/>
  <c r="F124" i="1"/>
  <c r="F123" i="1"/>
  <c r="F122" i="1"/>
  <c r="F121" i="1"/>
  <c r="F117" i="1"/>
  <c r="F116" i="1"/>
  <c r="F115" i="1"/>
  <c r="F114" i="1"/>
  <c r="F113" i="1"/>
  <c r="F112" i="1"/>
  <c r="F108" i="1"/>
  <c r="F107" i="1"/>
  <c r="F106" i="1"/>
  <c r="F105" i="1"/>
  <c r="F104" i="1"/>
  <c r="F103" i="1"/>
  <c r="F102" i="1"/>
  <c r="F98" i="1"/>
  <c r="F97" i="1"/>
  <c r="F96" i="1"/>
  <c r="F95" i="1"/>
  <c r="F94" i="1"/>
  <c r="F93" i="1"/>
  <c r="F92" i="1"/>
  <c r="F88" i="1"/>
  <c r="F87" i="1"/>
  <c r="F86" i="1"/>
  <c r="F85" i="1"/>
  <c r="F84" i="1"/>
  <c r="F83" i="1"/>
  <c r="F82" i="1"/>
  <c r="F81" i="1"/>
  <c r="F80" i="1"/>
  <c r="F79" i="1"/>
  <c r="F78" i="1"/>
  <c r="F69" i="1"/>
  <c r="F68" i="1"/>
  <c r="F63" i="1"/>
  <c r="F65" i="1" s="1"/>
  <c r="F59" i="1"/>
  <c r="F58" i="1"/>
  <c r="F52" i="1"/>
  <c r="F53" i="1"/>
  <c r="F54" i="1"/>
  <c r="F51" i="1"/>
  <c r="F43" i="1"/>
  <c r="F44" i="1"/>
  <c r="F45" i="1"/>
  <c r="F46" i="1"/>
  <c r="F47" i="1"/>
  <c r="F42" i="1"/>
  <c r="F34" i="1"/>
  <c r="F35" i="1"/>
  <c r="F36" i="1"/>
  <c r="F37" i="1"/>
  <c r="F38" i="1"/>
  <c r="F39" i="1"/>
  <c r="F33" i="1"/>
  <c r="F24" i="1"/>
  <c r="F25" i="1"/>
  <c r="F26" i="1"/>
  <c r="F27" i="1"/>
  <c r="F28" i="1"/>
  <c r="F29" i="1"/>
  <c r="F23" i="1"/>
  <c r="F10" i="1"/>
  <c r="F11" i="1"/>
  <c r="F12" i="1"/>
  <c r="F13" i="1"/>
  <c r="F14" i="1"/>
  <c r="F15" i="1"/>
  <c r="F16" i="1"/>
  <c r="F17" i="1"/>
  <c r="F18" i="1"/>
  <c r="F19" i="1"/>
  <c r="F9" i="1"/>
  <c r="F200" i="1" l="1"/>
  <c r="F40" i="1"/>
  <c r="F135" i="1"/>
  <c r="F20" i="1"/>
  <c r="F140" i="1"/>
  <c r="F70" i="1"/>
  <c r="F210" i="1"/>
  <c r="F205" i="1"/>
  <c r="F195" i="1"/>
  <c r="F188" i="1"/>
  <c r="F179" i="1"/>
  <c r="F169" i="1"/>
  <c r="F282" i="1"/>
  <c r="F130" i="1"/>
  <c r="F125" i="1"/>
  <c r="F118" i="1"/>
  <c r="F109" i="1"/>
  <c r="F99" i="1"/>
  <c r="F89" i="1"/>
  <c r="F60" i="1"/>
  <c r="F55" i="1"/>
  <c r="F48" i="1"/>
  <c r="F30" i="1"/>
  <c r="F159" i="1"/>
  <c r="F72" i="1" l="1"/>
  <c r="F142" i="1"/>
  <c r="F212" i="1"/>
</calcChain>
</file>

<file path=xl/sharedStrings.xml><?xml version="1.0" encoding="utf-8"?>
<sst xmlns="http://schemas.openxmlformats.org/spreadsheetml/2006/main" count="546" uniqueCount="78">
  <si>
    <t>Contractor:</t>
  </si>
  <si>
    <t>Unit Price</t>
  </si>
  <si>
    <t>Total</t>
  </si>
  <si>
    <t>Unit</t>
  </si>
  <si>
    <t>Description</t>
  </si>
  <si>
    <t>Item #</t>
  </si>
  <si>
    <t>Quantities</t>
  </si>
  <si>
    <t xml:space="preserve">Engineer's Estimate: </t>
  </si>
  <si>
    <t>MISCELLANEOUS</t>
  </si>
  <si>
    <t>ROADWAY</t>
  </si>
  <si>
    <t>Subtotal</t>
  </si>
  <si>
    <t>Excavation</t>
  </si>
  <si>
    <t>Subgrade Compaction</t>
  </si>
  <si>
    <t>EROSION CONTROL</t>
  </si>
  <si>
    <t>Ton</t>
  </si>
  <si>
    <t>Commercial Fertilizer</t>
  </si>
  <si>
    <t>DRAINAGE</t>
  </si>
  <si>
    <t>PAVEMENT</t>
  </si>
  <si>
    <t>Asphalt Concrete Base</t>
  </si>
  <si>
    <t>Aggregate Base</t>
  </si>
  <si>
    <t>Tack Coat</t>
  </si>
  <si>
    <t>Stabilized Crushed Aggregate</t>
  </si>
  <si>
    <t>L.S.</t>
  </si>
  <si>
    <t>Erosion Control</t>
  </si>
  <si>
    <t>Clearing And Grubbing, As Per Plan</t>
  </si>
  <si>
    <t>Ft.</t>
  </si>
  <si>
    <t>Guardrail Removed For Reuse</t>
  </si>
  <si>
    <t>S.Y.</t>
  </si>
  <si>
    <t>Pavement Removed</t>
  </si>
  <si>
    <t>Special - Fill and Plug Existing Conduit</t>
  </si>
  <si>
    <t>C.Y.</t>
  </si>
  <si>
    <t>Embankment</t>
  </si>
  <si>
    <t>Sta.</t>
  </si>
  <si>
    <t>Reshaping Under Guardrail</t>
  </si>
  <si>
    <t>Guardrail Rebuilt, Type 5</t>
  </si>
  <si>
    <t>Guardrial, Type 5, Long-Span (12'-6")</t>
  </si>
  <si>
    <t>Ea.</t>
  </si>
  <si>
    <t>Barrier Reflector, Type 2 (Bi-Directional)</t>
  </si>
  <si>
    <t>Rock Channel Protection, Type C, With Aggregate Filter</t>
  </si>
  <si>
    <t>Seeding And Mulching, Class 1</t>
  </si>
  <si>
    <t>Storm Water Pollution Prevention Plan</t>
  </si>
  <si>
    <t>Storm Water Pollution Prevention Inspections</t>
  </si>
  <si>
    <t>Storm Water Pollution Prevention Inspection Software</t>
  </si>
  <si>
    <t>Granular Material, Type B (Item 304)</t>
  </si>
  <si>
    <t>Granular Material, Type E (No. 57's)</t>
  </si>
  <si>
    <t>Geogrid</t>
  </si>
  <si>
    <t>Geotextile Fabric</t>
  </si>
  <si>
    <t>30" Conduit, Type A, 707.01, Aluminized (Installation Only)</t>
  </si>
  <si>
    <t>36" Conduit, Type A, 707.01, Aluminized (Installation Only)</t>
  </si>
  <si>
    <t>71" x 47" Conduit, Type A, 707.01, Aluminized (Installation Only)</t>
  </si>
  <si>
    <t>Gal.</t>
  </si>
  <si>
    <t>Asphalt Concrete Intermediate Course, Type 2, (448),PG64-22</t>
  </si>
  <si>
    <t>Asphalt Concrete Surface Course, Type 1, (448), PG64-22</t>
  </si>
  <si>
    <t>STRUCTURES (UNDER 20')</t>
  </si>
  <si>
    <t>Cofferdams and Excavation Bracing, As Per Plan: Ma-502</t>
  </si>
  <si>
    <t>Cofferdams and Excavation Bracing, As Per Plan: Ma-503</t>
  </si>
  <si>
    <t>Cofferdams and Excavation Bracing, As Per Plan: Ma-506</t>
  </si>
  <si>
    <t>Cofferdams and Excavation Bracing, As Per Plan: Ma-546</t>
  </si>
  <si>
    <t>TRAFFIC CONTROL</t>
  </si>
  <si>
    <t>Mi.</t>
  </si>
  <si>
    <t>Center Line</t>
  </si>
  <si>
    <t>Edge Line</t>
  </si>
  <si>
    <t>MAINTAINING TRAFFIC</t>
  </si>
  <si>
    <t>Maintaining Traffic</t>
  </si>
  <si>
    <t>Pavement for Maintaining Traffic, As Per Plan</t>
  </si>
  <si>
    <t>Premium For Contract Performance And Maintenance Bond</t>
  </si>
  <si>
    <t>Construction Layout Stakes</t>
  </si>
  <si>
    <t>GRAND TOTAL</t>
  </si>
  <si>
    <t xml:space="preserve"> $</t>
  </si>
  <si>
    <t>PROJECT;  BARRETT ROAD CULVERT REPLACEMENTS MA-502 MA-503 MA-506 MA-546</t>
  </si>
  <si>
    <t>Bid Date:    November 9, 2022 @ 9:30 a.m.</t>
  </si>
  <si>
    <t>Ed Burdue &amp; Co, Inc.</t>
  </si>
  <si>
    <t>Great Lakes Demolition Co LLC</t>
  </si>
  <si>
    <t>Crawford Construction</t>
  </si>
  <si>
    <t>Kwest Group LLc</t>
  </si>
  <si>
    <t>Hula Construction</t>
  </si>
  <si>
    <t>** Per prosecutors office "---it is clear that the use of the same amount in both columns was a clerical error."  "---- the bid may be awarded to Great Lakes Demolition Company, LLC for the contract amount of $264,740."</t>
  </si>
  <si>
    <t>** See note at bottom of tabs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</si>
</sst>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</numFmts>
  <fonts count="9" x14ac:knownFonts="1">
    <font>
      <sz val="12"/>
      <name val="Arial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0"/>
      <name val="Arial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n">
        <color indexed="8"/>
      </left>
      <right style="thin">
        <color indexed="8"/>
      </right>
      <top/>
      <bottom style="thin">
        <color theme="1"/>
      </bottom>
      <diagonal/>
    </border>
    <border>
      <left style="thin">
        <color indexed="8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5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Fill="1" applyBorder="1" applyProtection="1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/>
    </xf>
    <xf numFmtId="44" fontId="2" fillId="0" borderId="0" xfId="1" applyFont="1" applyFill="1" applyBorder="1" applyProtection="1"/>
    <xf numFmtId="44" fontId="3" fillId="0" borderId="0" xfId="1" applyFont="1" applyFill="1" applyBorder="1" applyProtection="1"/>
    <xf numFmtId="44" fontId="1" fillId="0" borderId="0" xfId="1" applyFont="1"/>
    <xf numFmtId="44" fontId="2" fillId="0" borderId="2" xfId="1" applyFont="1" applyFill="1" applyBorder="1" applyAlignment="1" applyProtection="1">
      <alignment horizontal="center"/>
    </xf>
    <xf numFmtId="44" fontId="0" fillId="0" borderId="0" xfId="1" applyFont="1"/>
    <xf numFmtId="0" fontId="2" fillId="0" borderId="2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1" fillId="0" borderId="0" xfId="0" applyFont="1" applyAlignment="1"/>
    <xf numFmtId="0" fontId="2" fillId="0" borderId="2" xfId="2" applyFont="1" applyBorder="1" applyAlignment="1" applyProtection="1">
      <alignment horizontal="center"/>
    </xf>
    <xf numFmtId="0" fontId="2" fillId="0" borderId="2" xfId="2" applyFont="1" applyBorder="1" applyAlignment="1" applyProtection="1">
      <alignment horizontal="center"/>
      <protection locked="0"/>
    </xf>
    <xf numFmtId="0" fontId="3" fillId="0" borderId="2" xfId="2" applyFont="1" applyBorder="1" applyAlignment="1" applyProtection="1">
      <alignment horizontal="center"/>
    </xf>
    <xf numFmtId="0" fontId="2" fillId="0" borderId="2" xfId="2" applyFont="1" applyBorder="1" applyAlignment="1" applyProtection="1">
      <alignment horizontal="left"/>
    </xf>
    <xf numFmtId="44" fontId="7" fillId="0" borderId="2" xfId="0" applyNumberFormat="1" applyFont="1" applyBorder="1"/>
    <xf numFmtId="44" fontId="2" fillId="0" borderId="2" xfId="1" applyFont="1" applyBorder="1" applyAlignment="1" applyProtection="1"/>
    <xf numFmtId="0" fontId="2" fillId="0" borderId="2" xfId="2" applyFont="1" applyBorder="1" applyProtection="1"/>
    <xf numFmtId="164" fontId="2" fillId="0" borderId="2" xfId="2" applyNumberFormat="1" applyFont="1" applyBorder="1" applyAlignment="1" applyProtection="1">
      <alignment horizontal="center"/>
      <protection locked="0"/>
    </xf>
    <xf numFmtId="44" fontId="6" fillId="0" borderId="2" xfId="0" applyNumberFormat="1" applyFont="1" applyBorder="1"/>
    <xf numFmtId="0" fontId="2" fillId="0" borderId="2" xfId="2" applyFont="1" applyBorder="1" applyAlignment="1" applyProtection="1">
      <alignment wrapText="1"/>
    </xf>
    <xf numFmtId="0" fontId="1" fillId="0" borderId="0" xfId="0" applyFont="1" applyAlignment="1">
      <alignment wrapText="1"/>
    </xf>
    <xf numFmtId="0" fontId="3" fillId="0" borderId="0" xfId="0" applyFont="1" applyFill="1" applyBorder="1" applyProtection="1"/>
    <xf numFmtId="44" fontId="6" fillId="0" borderId="2" xfId="0" applyNumberFormat="1" applyFont="1" applyBorder="1" applyAlignment="1">
      <alignment horizontal="center"/>
    </xf>
    <xf numFmtId="0" fontId="2" fillId="0" borderId="2" xfId="2" applyFont="1" applyBorder="1" applyAlignment="1" applyProtection="1"/>
    <xf numFmtId="44" fontId="2" fillId="0" borderId="2" xfId="3" applyFont="1" applyBorder="1" applyAlignment="1" applyProtection="1"/>
    <xf numFmtId="44" fontId="2" fillId="0" borderId="2" xfId="3" applyFont="1" applyBorder="1" applyAlignment="1" applyProtection="1">
      <alignment horizontal="left"/>
    </xf>
    <xf numFmtId="0" fontId="3" fillId="0" borderId="2" xfId="2" applyFont="1" applyBorder="1" applyAlignment="1" applyProtection="1">
      <alignment horizontal="right"/>
    </xf>
    <xf numFmtId="0" fontId="3" fillId="0" borderId="2" xfId="2" applyFont="1" applyBorder="1" applyAlignment="1" applyProtection="1">
      <alignment horizontal="center"/>
      <protection locked="0"/>
    </xf>
    <xf numFmtId="44" fontId="3" fillId="0" borderId="2" xfId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44" fontId="3" fillId="0" borderId="2" xfId="1" applyFont="1" applyBorder="1" applyAlignment="1" applyProtection="1"/>
    <xf numFmtId="0" fontId="8" fillId="0" borderId="0" xfId="0" applyFont="1" applyAlignment="1"/>
    <xf numFmtId="0" fontId="2" fillId="0" borderId="3" xfId="2" applyFont="1" applyBorder="1" applyAlignment="1" applyProtection="1">
      <alignment horizontal="center"/>
    </xf>
    <xf numFmtId="164" fontId="2" fillId="0" borderId="3" xfId="2" applyNumberFormat="1" applyFont="1" applyBorder="1" applyAlignment="1" applyProtection="1">
      <alignment horizontal="center"/>
      <protection locked="0"/>
    </xf>
    <xf numFmtId="44" fontId="2" fillId="0" borderId="3" xfId="3" applyFont="1" applyBorder="1" applyAlignment="1" applyProtection="1">
      <alignment horizontal="right"/>
    </xf>
    <xf numFmtId="44" fontId="7" fillId="0" borderId="3" xfId="0" applyNumberFormat="1" applyFont="1" applyBorder="1" applyAlignment="1">
      <alignment horizontal="center" vertical="top"/>
    </xf>
    <xf numFmtId="44" fontId="2" fillId="0" borderId="3" xfId="1" applyFont="1" applyBorder="1" applyAlignment="1" applyProtection="1"/>
    <xf numFmtId="0" fontId="2" fillId="0" borderId="4" xfId="2" applyFont="1" applyBorder="1" applyAlignment="1" applyProtection="1">
      <alignment horizontal="center"/>
    </xf>
    <xf numFmtId="0" fontId="2" fillId="0" borderId="5" xfId="2" applyFont="1" applyBorder="1" applyAlignment="1" applyProtection="1">
      <alignment horizontal="center"/>
      <protection locked="0"/>
    </xf>
    <xf numFmtId="0" fontId="3" fillId="0" borderId="7" xfId="2" applyFont="1" applyBorder="1" applyAlignment="1" applyProtection="1">
      <alignment horizontal="right"/>
    </xf>
    <xf numFmtId="44" fontId="7" fillId="0" borderId="8" xfId="0" applyNumberFormat="1" applyFont="1" applyBorder="1"/>
    <xf numFmtId="44" fontId="2" fillId="0" borderId="6" xfId="1" applyFont="1" applyBorder="1" applyAlignment="1" applyProtection="1"/>
    <xf numFmtId="4" fontId="3" fillId="0" borderId="0" xfId="0" applyNumberFormat="1" applyFont="1" applyFill="1" applyBorder="1" applyProtection="1"/>
    <xf numFmtId="4" fontId="3" fillId="0" borderId="1" xfId="0" applyNumberFormat="1" applyFont="1" applyFill="1" applyBorder="1" applyProtection="1"/>
    <xf numFmtId="4" fontId="2" fillId="0" borderId="2" xfId="0" applyNumberFormat="1" applyFont="1" applyFill="1" applyBorder="1" applyAlignment="1" applyProtection="1">
      <alignment horizontal="center"/>
      <protection locked="0"/>
    </xf>
    <xf numFmtId="4" fontId="3" fillId="0" borderId="2" xfId="2" applyNumberFormat="1" applyFont="1" applyBorder="1" applyAlignment="1" applyProtection="1">
      <alignment horizontal="center"/>
      <protection locked="0"/>
    </xf>
    <xf numFmtId="4" fontId="2" fillId="0" borderId="2" xfId="2" applyNumberFormat="1" applyFont="1" applyBorder="1" applyAlignment="1" applyProtection="1">
      <alignment horizontal="center"/>
      <protection locked="0"/>
    </xf>
    <xf numFmtId="4" fontId="1" fillId="0" borderId="2" xfId="0" applyNumberFormat="1" applyFont="1" applyBorder="1" applyAlignment="1">
      <alignment horizontal="center"/>
    </xf>
    <xf numFmtId="4" fontId="2" fillId="0" borderId="3" xfId="2" applyNumberFormat="1" applyFont="1" applyBorder="1" applyAlignment="1" applyProtection="1">
      <alignment horizontal="center"/>
      <protection locked="0"/>
    </xf>
    <xf numFmtId="4" fontId="2" fillId="0" borderId="5" xfId="2" applyNumberFormat="1" applyFont="1" applyBorder="1" applyAlignment="1" applyProtection="1">
      <alignment horizontal="center"/>
      <protection locked="0"/>
    </xf>
    <xf numFmtId="4" fontId="0" fillId="0" borderId="0" xfId="0" applyNumberFormat="1"/>
    <xf numFmtId="0" fontId="3" fillId="0" borderId="0" xfId="0" applyFont="1" applyFill="1" applyBorder="1" applyProtection="1"/>
    <xf numFmtId="0" fontId="2" fillId="0" borderId="9" xfId="2" applyFont="1" applyBorder="1" applyAlignment="1" applyProtection="1">
      <alignment horizontal="center"/>
    </xf>
    <xf numFmtId="4" fontId="2" fillId="0" borderId="10" xfId="2" applyNumberFormat="1" applyFont="1" applyBorder="1" applyAlignment="1" applyProtection="1">
      <alignment horizontal="center"/>
      <protection locked="0"/>
    </xf>
    <xf numFmtId="0" fontId="2" fillId="0" borderId="10" xfId="2" applyFont="1" applyBorder="1" applyAlignment="1" applyProtection="1">
      <alignment horizontal="center"/>
      <protection locked="0"/>
    </xf>
    <xf numFmtId="0" fontId="3" fillId="0" borderId="11" xfId="2" applyFont="1" applyBorder="1" applyAlignment="1" applyProtection="1">
      <alignment horizontal="right"/>
    </xf>
    <xf numFmtId="44" fontId="7" fillId="0" borderId="12" xfId="0" applyNumberFormat="1" applyFont="1" applyBorder="1"/>
    <xf numFmtId="44" fontId="2" fillId="0" borderId="13" xfId="1" applyFont="1" applyBorder="1" applyAlignment="1" applyProtection="1"/>
    <xf numFmtId="44" fontId="2" fillId="0" borderId="2" xfId="3" applyFont="1" applyBorder="1" applyAlignment="1" applyProtection="1">
      <alignment horizontal="right"/>
    </xf>
    <xf numFmtId="44" fontId="7" fillId="0" borderId="2" xfId="0" applyNumberFormat="1" applyFont="1" applyBorder="1" applyAlignment="1">
      <alignment horizontal="center" vertical="top"/>
    </xf>
    <xf numFmtId="0" fontId="2" fillId="2" borderId="2" xfId="2" applyFont="1" applyFill="1" applyBorder="1" applyAlignment="1" applyProtection="1">
      <alignment horizontal="center"/>
    </xf>
    <xf numFmtId="4" fontId="2" fillId="2" borderId="2" xfId="2" applyNumberFormat="1" applyFont="1" applyFill="1" applyBorder="1" applyAlignment="1" applyProtection="1">
      <alignment horizontal="center"/>
      <protection locked="0"/>
    </xf>
    <xf numFmtId="0" fontId="2" fillId="2" borderId="2" xfId="2" applyFont="1" applyFill="1" applyBorder="1" applyAlignment="1" applyProtection="1">
      <alignment horizontal="center"/>
      <protection locked="0"/>
    </xf>
    <xf numFmtId="0" fontId="2" fillId="2" borderId="2" xfId="2" applyFont="1" applyFill="1" applyBorder="1" applyProtection="1"/>
    <xf numFmtId="44" fontId="7" fillId="2" borderId="2" xfId="0" applyNumberFormat="1" applyFont="1" applyFill="1" applyBorder="1"/>
    <xf numFmtId="44" fontId="2" fillId="2" borderId="2" xfId="1" applyFont="1" applyFill="1" applyBorder="1" applyAlignment="1" applyProtection="1"/>
    <xf numFmtId="4" fontId="1" fillId="2" borderId="2" xfId="0" applyNumberFormat="1" applyFont="1" applyFill="1" applyBorder="1" applyAlignment="1">
      <alignment horizontal="center"/>
    </xf>
    <xf numFmtId="0" fontId="2" fillId="2" borderId="2" xfId="2" applyFont="1" applyFill="1" applyBorder="1" applyAlignment="1" applyProtection="1"/>
    <xf numFmtId="164" fontId="2" fillId="2" borderId="2" xfId="2" applyNumberFormat="1" applyFont="1" applyFill="1" applyBorder="1" applyAlignment="1" applyProtection="1">
      <alignment horizontal="center"/>
      <protection locked="0"/>
    </xf>
    <xf numFmtId="44" fontId="2" fillId="2" borderId="2" xfId="3" applyFont="1" applyFill="1" applyBorder="1" applyAlignment="1" applyProtection="1">
      <alignment horizontal="left"/>
    </xf>
    <xf numFmtId="44" fontId="2" fillId="2" borderId="14" xfId="1" quotePrefix="1" applyFont="1" applyFill="1" applyBorder="1" applyAlignment="1" applyProtection="1"/>
    <xf numFmtId="44" fontId="2" fillId="0" borderId="15" xfId="1" applyFont="1" applyBorder="1" applyAlignment="1" applyProtection="1"/>
    <xf numFmtId="0" fontId="1" fillId="2" borderId="2" xfId="0" applyFont="1" applyFill="1" applyBorder="1" applyAlignment="1"/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left"/>
    </xf>
    <xf numFmtId="8" fontId="3" fillId="0" borderId="0" xfId="1" quotePrefix="1" applyNumberFormat="1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0" fontId="0" fillId="2" borderId="0" xfId="0" applyFill="1" applyAlignment="1">
      <alignment vertical="top" wrapText="1"/>
    </xf>
  </cellXfs>
  <cellStyles count="4">
    <cellStyle name="Currency" xfId="1" builtinId="4"/>
    <cellStyle name="Currency 2" xf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355"/>
  <sheetViews>
    <sheetView tabSelected="1" defaultGridColor="0" topLeftCell="A52" colorId="22" zoomScale="75" zoomScaleNormal="50" workbookViewId="0">
      <selection activeCell="F48" sqref="F48"/>
    </sheetView>
  </sheetViews>
  <sheetFormatPr defaultColWidth="9.6640625" defaultRowHeight="15" x14ac:dyDescent="0.2"/>
  <cols>
    <col min="1" max="1" width="10.77734375" customWidth="1"/>
    <col min="2" max="2" width="12.109375" style="53" customWidth="1"/>
    <col min="3" max="3" width="9.6640625" customWidth="1"/>
    <col min="4" max="4" width="52.109375" customWidth="1"/>
    <col min="5" max="6" width="18" style="9" customWidth="1"/>
    <col min="7" max="7" width="25.21875" customWidth="1"/>
  </cols>
  <sheetData>
    <row r="1" spans="1:6" s="12" customFormat="1" ht="26.25" customHeight="1" x14ac:dyDescent="0.2">
      <c r="A1" s="76" t="s">
        <v>69</v>
      </c>
      <c r="B1" s="77"/>
      <c r="C1" s="77"/>
      <c r="D1" s="77"/>
      <c r="E1" s="77"/>
      <c r="F1" s="77"/>
    </row>
    <row r="2" spans="1:6" s="2" customFormat="1" ht="24" customHeight="1" x14ac:dyDescent="0.25">
      <c r="A2" s="1" t="s">
        <v>7</v>
      </c>
      <c r="B2" s="45"/>
      <c r="C2" s="78">
        <v>400000</v>
      </c>
      <c r="D2" s="78"/>
      <c r="E2" s="5"/>
      <c r="F2" s="6"/>
    </row>
    <row r="3" spans="1:6" s="2" customFormat="1" ht="24" customHeight="1" x14ac:dyDescent="0.25">
      <c r="A3" s="79" t="s">
        <v>70</v>
      </c>
      <c r="B3" s="79"/>
      <c r="C3" s="79"/>
      <c r="D3" s="79"/>
      <c r="E3" s="7"/>
      <c r="F3" s="7"/>
    </row>
    <row r="4" spans="1:6" s="2" customFormat="1" ht="21" customHeight="1" x14ac:dyDescent="0.25">
      <c r="A4" s="1"/>
      <c r="B4" s="45"/>
      <c r="C4" s="1"/>
      <c r="D4" s="3"/>
      <c r="E4" s="6" t="s">
        <v>0</v>
      </c>
    </row>
    <row r="5" spans="1:6" s="2" customFormat="1" ht="21" customHeight="1" x14ac:dyDescent="0.25">
      <c r="A5" s="1"/>
      <c r="B5" s="45"/>
      <c r="C5" s="1"/>
      <c r="D5" s="3"/>
      <c r="E5" s="6" t="s">
        <v>72</v>
      </c>
      <c r="F5" s="6"/>
    </row>
    <row r="6" spans="1:6" s="2" customFormat="1" ht="21" customHeight="1" x14ac:dyDescent="0.25">
      <c r="A6" s="1"/>
      <c r="B6" s="46"/>
      <c r="C6" s="1"/>
      <c r="D6" s="3"/>
      <c r="E6" s="6"/>
      <c r="F6" s="6"/>
    </row>
    <row r="7" spans="1:6" s="4" customFormat="1" ht="24" customHeight="1" x14ac:dyDescent="0.2">
      <c r="A7" s="10" t="s">
        <v>5</v>
      </c>
      <c r="B7" s="47" t="s">
        <v>6</v>
      </c>
      <c r="C7" s="11" t="s">
        <v>3</v>
      </c>
      <c r="D7" s="10" t="s">
        <v>4</v>
      </c>
      <c r="E7" s="8" t="s">
        <v>1</v>
      </c>
      <c r="F7" s="8" t="s">
        <v>2</v>
      </c>
    </row>
    <row r="8" spans="1:6" s="32" customFormat="1" ht="24.75" customHeight="1" x14ac:dyDescent="0.25">
      <c r="A8" s="15"/>
      <c r="B8" s="48"/>
      <c r="C8" s="30"/>
      <c r="D8" s="15" t="s">
        <v>9</v>
      </c>
      <c r="E8" s="25"/>
      <c r="F8" s="31"/>
    </row>
    <row r="9" spans="1:6" s="12" customFormat="1" ht="24.75" customHeight="1" x14ac:dyDescent="0.2">
      <c r="A9" s="13">
        <v>201</v>
      </c>
      <c r="B9" s="49">
        <v>1</v>
      </c>
      <c r="C9" s="14" t="s">
        <v>22</v>
      </c>
      <c r="D9" s="26" t="s">
        <v>24</v>
      </c>
      <c r="E9" s="17">
        <v>500</v>
      </c>
      <c r="F9" s="18">
        <f>+E9*B9</f>
        <v>500</v>
      </c>
    </row>
    <row r="10" spans="1:6" s="12" customFormat="1" ht="24.75" customHeight="1" x14ac:dyDescent="0.2">
      <c r="A10" s="13">
        <v>202</v>
      </c>
      <c r="B10" s="49">
        <v>900</v>
      </c>
      <c r="C10" s="14" t="s">
        <v>25</v>
      </c>
      <c r="D10" s="26" t="s">
        <v>26</v>
      </c>
      <c r="E10" s="17">
        <v>2</v>
      </c>
      <c r="F10" s="18">
        <f t="shared" ref="F10:F19" si="0">+E10*B10</f>
        <v>1800</v>
      </c>
    </row>
    <row r="11" spans="1:6" s="12" customFormat="1" ht="24.75" customHeight="1" x14ac:dyDescent="0.2">
      <c r="A11" s="13">
        <v>202</v>
      </c>
      <c r="B11" s="49">
        <v>558</v>
      </c>
      <c r="C11" s="14" t="s">
        <v>27</v>
      </c>
      <c r="D11" s="26" t="s">
        <v>28</v>
      </c>
      <c r="E11" s="17">
        <v>9</v>
      </c>
      <c r="F11" s="18">
        <f t="shared" si="0"/>
        <v>5022</v>
      </c>
    </row>
    <row r="12" spans="1:6" s="12" customFormat="1" ht="24.75" customHeight="1" x14ac:dyDescent="0.2">
      <c r="A12" s="13">
        <v>202</v>
      </c>
      <c r="B12" s="50">
        <v>40</v>
      </c>
      <c r="C12" s="14" t="s">
        <v>25</v>
      </c>
      <c r="D12" s="26" t="s">
        <v>29</v>
      </c>
      <c r="E12" s="17">
        <v>150</v>
      </c>
      <c r="F12" s="18">
        <f t="shared" si="0"/>
        <v>6000</v>
      </c>
    </row>
    <row r="13" spans="1:6" s="12" customFormat="1" ht="24.75" customHeight="1" x14ac:dyDescent="0.2">
      <c r="A13" s="13">
        <v>203</v>
      </c>
      <c r="B13" s="50">
        <v>618</v>
      </c>
      <c r="C13" s="14" t="s">
        <v>30</v>
      </c>
      <c r="D13" s="26" t="s">
        <v>11</v>
      </c>
      <c r="E13" s="17">
        <v>20</v>
      </c>
      <c r="F13" s="18">
        <f t="shared" si="0"/>
        <v>12360</v>
      </c>
    </row>
    <row r="14" spans="1:6" s="12" customFormat="1" ht="24.75" customHeight="1" x14ac:dyDescent="0.2">
      <c r="A14" s="13">
        <v>203</v>
      </c>
      <c r="B14" s="50">
        <v>98</v>
      </c>
      <c r="C14" s="14" t="s">
        <v>30</v>
      </c>
      <c r="D14" s="26" t="s">
        <v>31</v>
      </c>
      <c r="E14" s="17">
        <v>15</v>
      </c>
      <c r="F14" s="18">
        <f t="shared" si="0"/>
        <v>1470</v>
      </c>
    </row>
    <row r="15" spans="1:6" s="12" customFormat="1" ht="24.75" customHeight="1" x14ac:dyDescent="0.2">
      <c r="A15" s="13">
        <v>204</v>
      </c>
      <c r="B15" s="50">
        <v>934</v>
      </c>
      <c r="C15" s="14" t="s">
        <v>27</v>
      </c>
      <c r="D15" s="26" t="s">
        <v>33</v>
      </c>
      <c r="E15" s="17">
        <v>2</v>
      </c>
      <c r="F15" s="18">
        <f t="shared" si="0"/>
        <v>1868</v>
      </c>
    </row>
    <row r="16" spans="1:6" s="12" customFormat="1" ht="24.75" customHeight="1" x14ac:dyDescent="0.2">
      <c r="A16" s="13">
        <v>209</v>
      </c>
      <c r="B16" s="50">
        <v>9</v>
      </c>
      <c r="C16" s="14" t="s">
        <v>32</v>
      </c>
      <c r="D16" s="26" t="s">
        <v>33</v>
      </c>
      <c r="E16" s="17">
        <v>150</v>
      </c>
      <c r="F16" s="18">
        <f t="shared" si="0"/>
        <v>1350</v>
      </c>
    </row>
    <row r="17" spans="1:6" s="12" customFormat="1" ht="24.75" customHeight="1" x14ac:dyDescent="0.2">
      <c r="A17" s="13">
        <v>606</v>
      </c>
      <c r="B17" s="50">
        <v>850</v>
      </c>
      <c r="C17" s="14" t="s">
        <v>25</v>
      </c>
      <c r="D17" s="26" t="s">
        <v>34</v>
      </c>
      <c r="E17" s="17">
        <v>16.2</v>
      </c>
      <c r="F17" s="18">
        <f t="shared" si="0"/>
        <v>13770</v>
      </c>
    </row>
    <row r="18" spans="1:6" s="12" customFormat="1" ht="24.75" customHeight="1" x14ac:dyDescent="0.2">
      <c r="A18" s="13">
        <v>606</v>
      </c>
      <c r="B18" s="50">
        <v>50</v>
      </c>
      <c r="C18" s="14" t="s">
        <v>25</v>
      </c>
      <c r="D18" s="26" t="s">
        <v>35</v>
      </c>
      <c r="E18" s="17">
        <v>35</v>
      </c>
      <c r="F18" s="18">
        <f t="shared" si="0"/>
        <v>1750</v>
      </c>
    </row>
    <row r="19" spans="1:6" s="12" customFormat="1" ht="24.75" customHeight="1" x14ac:dyDescent="0.2">
      <c r="A19" s="13">
        <v>626</v>
      </c>
      <c r="B19" s="49">
        <v>18</v>
      </c>
      <c r="C19" s="14" t="s">
        <v>36</v>
      </c>
      <c r="D19" s="26" t="s">
        <v>37</v>
      </c>
      <c r="E19" s="17">
        <v>12.5</v>
      </c>
      <c r="F19" s="18">
        <f t="shared" si="0"/>
        <v>225</v>
      </c>
    </row>
    <row r="20" spans="1:6" s="12" customFormat="1" ht="24.75" customHeight="1" x14ac:dyDescent="0.25">
      <c r="A20" s="13"/>
      <c r="B20" s="49"/>
      <c r="C20" s="14"/>
      <c r="D20" s="29" t="s">
        <v>10</v>
      </c>
      <c r="E20" s="17"/>
      <c r="F20" s="18">
        <f>SUM(F9:F19)</f>
        <v>46115</v>
      </c>
    </row>
    <row r="21" spans="1:6" s="12" customFormat="1" ht="24.75" customHeight="1" x14ac:dyDescent="0.2">
      <c r="A21" s="13"/>
      <c r="B21" s="49"/>
      <c r="C21" s="14"/>
      <c r="D21" s="26"/>
      <c r="E21" s="17"/>
      <c r="F21" s="18"/>
    </row>
    <row r="22" spans="1:6" s="34" customFormat="1" ht="24.75" customHeight="1" x14ac:dyDescent="0.25">
      <c r="A22" s="15"/>
      <c r="B22" s="48"/>
      <c r="C22" s="30"/>
      <c r="D22" s="15" t="s">
        <v>13</v>
      </c>
      <c r="E22" s="21"/>
      <c r="F22" s="33"/>
    </row>
    <row r="23" spans="1:6" s="12" customFormat="1" ht="24.75" customHeight="1" x14ac:dyDescent="0.2">
      <c r="A23" s="13">
        <v>601</v>
      </c>
      <c r="B23" s="49">
        <v>55</v>
      </c>
      <c r="C23" s="14" t="s">
        <v>30</v>
      </c>
      <c r="D23" s="27" t="s">
        <v>38</v>
      </c>
      <c r="E23" s="17">
        <v>125</v>
      </c>
      <c r="F23" s="18">
        <f>+E23*B23</f>
        <v>6875</v>
      </c>
    </row>
    <row r="24" spans="1:6" s="12" customFormat="1" ht="24.75" customHeight="1" x14ac:dyDescent="0.2">
      <c r="A24" s="13">
        <v>659</v>
      </c>
      <c r="B24" s="49">
        <v>1957</v>
      </c>
      <c r="C24" s="14" t="s">
        <v>27</v>
      </c>
      <c r="D24" s="26" t="s">
        <v>39</v>
      </c>
      <c r="E24" s="17">
        <v>2</v>
      </c>
      <c r="F24" s="18">
        <f t="shared" ref="F24:F29" si="1">+E24*B24</f>
        <v>3914</v>
      </c>
    </row>
    <row r="25" spans="1:6" s="12" customFormat="1" ht="24.75" customHeight="1" x14ac:dyDescent="0.2">
      <c r="A25" s="13">
        <v>659</v>
      </c>
      <c r="B25" s="49">
        <v>0.26</v>
      </c>
      <c r="C25" s="14" t="s">
        <v>14</v>
      </c>
      <c r="D25" s="26" t="s">
        <v>15</v>
      </c>
      <c r="E25" s="17">
        <v>800</v>
      </c>
      <c r="F25" s="18">
        <f t="shared" si="1"/>
        <v>208</v>
      </c>
    </row>
    <row r="26" spans="1:6" s="12" customFormat="1" ht="24.75" customHeight="1" x14ac:dyDescent="0.2">
      <c r="A26" s="13">
        <v>832</v>
      </c>
      <c r="B26" s="49">
        <v>1</v>
      </c>
      <c r="C26" s="14" t="s">
        <v>22</v>
      </c>
      <c r="D26" s="26" t="s">
        <v>40</v>
      </c>
      <c r="E26" s="17">
        <v>1000</v>
      </c>
      <c r="F26" s="18">
        <f t="shared" si="1"/>
        <v>1000</v>
      </c>
    </row>
    <row r="27" spans="1:6" s="12" customFormat="1" ht="24.75" customHeight="1" x14ac:dyDescent="0.2">
      <c r="A27" s="13">
        <v>832</v>
      </c>
      <c r="B27" s="49">
        <v>1</v>
      </c>
      <c r="C27" s="14" t="s">
        <v>22</v>
      </c>
      <c r="D27" s="26" t="s">
        <v>41</v>
      </c>
      <c r="E27" s="17">
        <v>1400</v>
      </c>
      <c r="F27" s="18">
        <f t="shared" si="1"/>
        <v>1400</v>
      </c>
    </row>
    <row r="28" spans="1:6" s="12" customFormat="1" ht="24.75" customHeight="1" x14ac:dyDescent="0.2">
      <c r="A28" s="13">
        <v>832</v>
      </c>
      <c r="B28" s="49">
        <v>1</v>
      </c>
      <c r="C28" s="20" t="s">
        <v>22</v>
      </c>
      <c r="D28" s="28" t="s">
        <v>42</v>
      </c>
      <c r="E28" s="17">
        <v>2000</v>
      </c>
      <c r="F28" s="18">
        <f t="shared" si="1"/>
        <v>2000</v>
      </c>
    </row>
    <row r="29" spans="1:6" s="12" customFormat="1" ht="24.75" customHeight="1" x14ac:dyDescent="0.2">
      <c r="A29" s="13">
        <v>832</v>
      </c>
      <c r="B29" s="49">
        <v>5000</v>
      </c>
      <c r="C29" s="20" t="s">
        <v>36</v>
      </c>
      <c r="D29" s="28" t="s">
        <v>23</v>
      </c>
      <c r="E29" s="17">
        <v>1</v>
      </c>
      <c r="F29" s="18">
        <f t="shared" si="1"/>
        <v>5000</v>
      </c>
    </row>
    <row r="30" spans="1:6" s="12" customFormat="1" ht="24.75" customHeight="1" x14ac:dyDescent="0.25">
      <c r="A30" s="13"/>
      <c r="B30" s="49"/>
      <c r="C30" s="14"/>
      <c r="D30" s="29" t="s">
        <v>10</v>
      </c>
      <c r="E30" s="17"/>
      <c r="F30" s="18">
        <f>SUM(F23:F29)</f>
        <v>20397</v>
      </c>
    </row>
    <row r="31" spans="1:6" s="12" customFormat="1" ht="24.75" customHeight="1" x14ac:dyDescent="0.2">
      <c r="A31" s="13"/>
      <c r="B31" s="50"/>
      <c r="C31" s="14"/>
      <c r="D31" s="19"/>
      <c r="E31" s="17"/>
      <c r="F31" s="18"/>
    </row>
    <row r="32" spans="1:6" s="12" customFormat="1" ht="24.75" customHeight="1" x14ac:dyDescent="0.25">
      <c r="A32" s="13"/>
      <c r="B32" s="50"/>
      <c r="C32" s="14"/>
      <c r="D32" s="15" t="s">
        <v>16</v>
      </c>
      <c r="E32" s="17"/>
      <c r="F32" s="18"/>
    </row>
    <row r="33" spans="1:6" s="12" customFormat="1" ht="24.75" customHeight="1" x14ac:dyDescent="0.2">
      <c r="A33" s="13">
        <v>203</v>
      </c>
      <c r="B33" s="49">
        <v>292</v>
      </c>
      <c r="C33" s="14" t="s">
        <v>30</v>
      </c>
      <c r="D33" s="19" t="s">
        <v>43</v>
      </c>
      <c r="E33" s="17">
        <v>70</v>
      </c>
      <c r="F33" s="18">
        <f>+E33*B33</f>
        <v>20440</v>
      </c>
    </row>
    <row r="34" spans="1:6" s="12" customFormat="1" ht="24.75" customHeight="1" x14ac:dyDescent="0.2">
      <c r="A34" s="13">
        <v>203</v>
      </c>
      <c r="B34" s="49">
        <v>54</v>
      </c>
      <c r="C34" s="14" t="s">
        <v>30</v>
      </c>
      <c r="D34" s="19" t="s">
        <v>44</v>
      </c>
      <c r="E34" s="17">
        <v>65</v>
      </c>
      <c r="F34" s="18">
        <f t="shared" ref="F34:F39" si="2">+E34*B34</f>
        <v>3510</v>
      </c>
    </row>
    <row r="35" spans="1:6" s="12" customFormat="1" ht="24.75" customHeight="1" x14ac:dyDescent="0.2">
      <c r="A35" s="13">
        <v>204</v>
      </c>
      <c r="B35" s="50">
        <v>250</v>
      </c>
      <c r="C35" s="14" t="s">
        <v>27</v>
      </c>
      <c r="D35" s="22" t="s">
        <v>45</v>
      </c>
      <c r="E35" s="17">
        <v>5</v>
      </c>
      <c r="F35" s="18">
        <f t="shared" si="2"/>
        <v>1250</v>
      </c>
    </row>
    <row r="36" spans="1:6" s="12" customFormat="1" ht="24.75" customHeight="1" x14ac:dyDescent="0.2">
      <c r="A36" s="13">
        <v>204</v>
      </c>
      <c r="B36" s="49">
        <v>250</v>
      </c>
      <c r="C36" s="20" t="s">
        <v>27</v>
      </c>
      <c r="D36" s="28" t="s">
        <v>46</v>
      </c>
      <c r="E36" s="17">
        <v>3</v>
      </c>
      <c r="F36" s="18">
        <f t="shared" si="2"/>
        <v>750</v>
      </c>
    </row>
    <row r="37" spans="1:6" s="12" customFormat="1" ht="24.75" customHeight="1" x14ac:dyDescent="0.2">
      <c r="A37" s="13">
        <v>603</v>
      </c>
      <c r="B37" s="49">
        <v>80</v>
      </c>
      <c r="C37" s="20" t="s">
        <v>25</v>
      </c>
      <c r="D37" s="28" t="s">
        <v>47</v>
      </c>
      <c r="E37" s="17">
        <v>70</v>
      </c>
      <c r="F37" s="18">
        <f t="shared" si="2"/>
        <v>5600</v>
      </c>
    </row>
    <row r="38" spans="1:6" s="23" customFormat="1" ht="24.75" customHeight="1" x14ac:dyDescent="0.2">
      <c r="A38" s="13">
        <v>603</v>
      </c>
      <c r="B38" s="49">
        <v>80</v>
      </c>
      <c r="C38" s="14" t="s">
        <v>25</v>
      </c>
      <c r="D38" s="16" t="s">
        <v>48</v>
      </c>
      <c r="E38" s="17">
        <v>70</v>
      </c>
      <c r="F38" s="18">
        <f t="shared" si="2"/>
        <v>5600</v>
      </c>
    </row>
    <row r="39" spans="1:6" s="23" customFormat="1" ht="24.75" customHeight="1" x14ac:dyDescent="0.2">
      <c r="A39" s="13">
        <v>603</v>
      </c>
      <c r="B39" s="50">
        <v>160</v>
      </c>
      <c r="C39" s="14" t="s">
        <v>25</v>
      </c>
      <c r="D39" s="16" t="s">
        <v>49</v>
      </c>
      <c r="E39" s="17">
        <v>75</v>
      </c>
      <c r="F39" s="18">
        <f t="shared" si="2"/>
        <v>12000</v>
      </c>
    </row>
    <row r="40" spans="1:6" s="23" customFormat="1" ht="24.75" customHeight="1" x14ac:dyDescent="0.25">
      <c r="A40" s="13"/>
      <c r="B40" s="50"/>
      <c r="C40" s="14"/>
      <c r="D40" s="29" t="s">
        <v>10</v>
      </c>
      <c r="E40" s="17"/>
      <c r="F40" s="18">
        <f>SUM(F33:F39)</f>
        <v>49150</v>
      </c>
    </row>
    <row r="41" spans="1:6" s="23" customFormat="1" ht="24.75" customHeight="1" x14ac:dyDescent="0.25">
      <c r="A41" s="13"/>
      <c r="B41" s="50"/>
      <c r="C41" s="14"/>
      <c r="D41" s="15" t="s">
        <v>17</v>
      </c>
      <c r="E41" s="17"/>
      <c r="F41" s="18"/>
    </row>
    <row r="42" spans="1:6" s="23" customFormat="1" ht="24.75" customHeight="1" x14ac:dyDescent="0.2">
      <c r="A42" s="13">
        <v>301</v>
      </c>
      <c r="B42" s="50">
        <v>84</v>
      </c>
      <c r="C42" s="14" t="s">
        <v>30</v>
      </c>
      <c r="D42" s="19" t="s">
        <v>18</v>
      </c>
      <c r="E42" s="17">
        <v>255</v>
      </c>
      <c r="F42" s="18">
        <f>+E42*B42</f>
        <v>21420</v>
      </c>
    </row>
    <row r="43" spans="1:6" s="23" customFormat="1" ht="24.75" customHeight="1" x14ac:dyDescent="0.2">
      <c r="A43" s="13">
        <v>304</v>
      </c>
      <c r="B43" s="50">
        <v>156</v>
      </c>
      <c r="C43" s="14" t="s">
        <v>30</v>
      </c>
      <c r="D43" s="19" t="s">
        <v>19</v>
      </c>
      <c r="E43" s="17">
        <v>70</v>
      </c>
      <c r="F43" s="18">
        <f t="shared" ref="F43:F47" si="3">+E43*B43</f>
        <v>10920</v>
      </c>
    </row>
    <row r="44" spans="1:6" s="23" customFormat="1" ht="24.75" customHeight="1" x14ac:dyDescent="0.2">
      <c r="A44" s="13">
        <v>407</v>
      </c>
      <c r="B44" s="50">
        <v>77</v>
      </c>
      <c r="C44" s="14" t="s">
        <v>50</v>
      </c>
      <c r="D44" s="19" t="s">
        <v>20</v>
      </c>
      <c r="E44" s="17">
        <v>4</v>
      </c>
      <c r="F44" s="18">
        <f t="shared" si="3"/>
        <v>308</v>
      </c>
    </row>
    <row r="45" spans="1:6" s="23" customFormat="1" ht="24.75" customHeight="1" x14ac:dyDescent="0.2">
      <c r="A45" s="13">
        <v>411</v>
      </c>
      <c r="B45" s="50">
        <v>60</v>
      </c>
      <c r="C45" s="14" t="s">
        <v>30</v>
      </c>
      <c r="D45" s="19" t="s">
        <v>21</v>
      </c>
      <c r="E45" s="17">
        <v>75</v>
      </c>
      <c r="F45" s="18">
        <f t="shared" si="3"/>
        <v>4500</v>
      </c>
    </row>
    <row r="46" spans="1:6" s="23" customFormat="1" ht="24.75" customHeight="1" x14ac:dyDescent="0.2">
      <c r="A46" s="13">
        <v>441</v>
      </c>
      <c r="B46" s="50">
        <v>28</v>
      </c>
      <c r="C46" s="14" t="s">
        <v>30</v>
      </c>
      <c r="D46" s="19" t="s">
        <v>51</v>
      </c>
      <c r="E46" s="17">
        <v>280</v>
      </c>
      <c r="F46" s="18">
        <f t="shared" si="3"/>
        <v>7840</v>
      </c>
    </row>
    <row r="47" spans="1:6" s="23" customFormat="1" ht="24.75" customHeight="1" x14ac:dyDescent="0.2">
      <c r="A47" s="13">
        <v>441</v>
      </c>
      <c r="B47" s="50">
        <v>20</v>
      </c>
      <c r="C47" s="14" t="s">
        <v>30</v>
      </c>
      <c r="D47" s="19" t="s">
        <v>52</v>
      </c>
      <c r="E47" s="17">
        <v>325</v>
      </c>
      <c r="F47" s="18">
        <f t="shared" si="3"/>
        <v>6500</v>
      </c>
    </row>
    <row r="48" spans="1:6" s="23" customFormat="1" ht="24.75" customHeight="1" x14ac:dyDescent="0.25">
      <c r="A48" s="13"/>
      <c r="B48" s="50"/>
      <c r="C48" s="14"/>
      <c r="D48" s="29" t="s">
        <v>10</v>
      </c>
      <c r="E48" s="17"/>
      <c r="F48" s="18">
        <f>SUM(F42:F47)</f>
        <v>51488</v>
      </c>
    </row>
    <row r="49" spans="1:7" s="23" customFormat="1" ht="24.75" customHeight="1" x14ac:dyDescent="0.25">
      <c r="A49" s="13"/>
      <c r="B49" s="50"/>
      <c r="C49" s="14"/>
      <c r="D49" s="29"/>
      <c r="E49" s="17"/>
      <c r="F49" s="18"/>
    </row>
    <row r="50" spans="1:7" s="23" customFormat="1" ht="24.75" customHeight="1" x14ac:dyDescent="0.25">
      <c r="A50" s="13"/>
      <c r="B50" s="50"/>
      <c r="C50" s="14"/>
      <c r="D50" s="15" t="s">
        <v>53</v>
      </c>
      <c r="E50" s="17"/>
      <c r="F50" s="18"/>
    </row>
    <row r="51" spans="1:7" s="23" customFormat="1" ht="24.75" customHeight="1" x14ac:dyDescent="0.2">
      <c r="A51" s="13">
        <v>503</v>
      </c>
      <c r="B51" s="50">
        <v>1</v>
      </c>
      <c r="C51" s="14" t="s">
        <v>22</v>
      </c>
      <c r="D51" s="19" t="s">
        <v>54</v>
      </c>
      <c r="E51" s="17">
        <v>4000</v>
      </c>
      <c r="F51" s="18">
        <f>+E51*B51</f>
        <v>4000</v>
      </c>
    </row>
    <row r="52" spans="1:7" s="23" customFormat="1" ht="24.75" customHeight="1" x14ac:dyDescent="0.2">
      <c r="A52" s="13">
        <v>503</v>
      </c>
      <c r="B52" s="50">
        <v>1</v>
      </c>
      <c r="C52" s="14" t="s">
        <v>22</v>
      </c>
      <c r="D52" s="19" t="s">
        <v>55</v>
      </c>
      <c r="E52" s="17">
        <v>4000</v>
      </c>
      <c r="F52" s="18">
        <f t="shared" ref="F52:F54" si="4">+E52*B52</f>
        <v>4000</v>
      </c>
    </row>
    <row r="53" spans="1:7" s="23" customFormat="1" ht="24.75" customHeight="1" x14ac:dyDescent="0.2">
      <c r="A53" s="13">
        <v>503</v>
      </c>
      <c r="B53" s="50">
        <v>1</v>
      </c>
      <c r="C53" s="14" t="s">
        <v>22</v>
      </c>
      <c r="D53" s="19" t="s">
        <v>56</v>
      </c>
      <c r="E53" s="17">
        <v>4000</v>
      </c>
      <c r="F53" s="18">
        <f t="shared" si="4"/>
        <v>4000</v>
      </c>
    </row>
    <row r="54" spans="1:7" s="23" customFormat="1" ht="24.75" customHeight="1" x14ac:dyDescent="0.2">
      <c r="A54" s="13">
        <v>503</v>
      </c>
      <c r="B54" s="50">
        <v>1</v>
      </c>
      <c r="C54" s="14" t="s">
        <v>22</v>
      </c>
      <c r="D54" s="19" t="s">
        <v>57</v>
      </c>
      <c r="E54" s="17">
        <v>4000</v>
      </c>
      <c r="F54" s="18">
        <f t="shared" si="4"/>
        <v>4000</v>
      </c>
    </row>
    <row r="55" spans="1:7" s="23" customFormat="1" ht="24.75" customHeight="1" x14ac:dyDescent="0.25">
      <c r="A55" s="13"/>
      <c r="B55" s="50"/>
      <c r="C55" s="14"/>
      <c r="D55" s="29" t="s">
        <v>10</v>
      </c>
      <c r="E55" s="17"/>
      <c r="F55" s="18">
        <f>SUM(F51:F54)</f>
        <v>16000</v>
      </c>
    </row>
    <row r="56" spans="1:7" s="23" customFormat="1" ht="24.75" customHeight="1" x14ac:dyDescent="0.25">
      <c r="A56" s="13"/>
      <c r="B56" s="50"/>
      <c r="C56" s="14"/>
      <c r="D56" s="29"/>
      <c r="E56" s="17"/>
      <c r="F56" s="18"/>
    </row>
    <row r="57" spans="1:7" s="23" customFormat="1" ht="24.75" customHeight="1" x14ac:dyDescent="0.25">
      <c r="A57" s="13"/>
      <c r="B57" s="50"/>
      <c r="C57" s="14"/>
      <c r="D57" s="15" t="s">
        <v>58</v>
      </c>
      <c r="E57" s="17"/>
      <c r="F57" s="18"/>
    </row>
    <row r="58" spans="1:7" s="23" customFormat="1" ht="24.75" customHeight="1" x14ac:dyDescent="0.2">
      <c r="A58" s="13">
        <v>642</v>
      </c>
      <c r="B58" s="50">
        <v>0.08</v>
      </c>
      <c r="C58" s="14" t="s">
        <v>59</v>
      </c>
      <c r="D58" s="19" t="s">
        <v>60</v>
      </c>
      <c r="E58" s="17">
        <v>17750</v>
      </c>
      <c r="F58" s="18">
        <f>+E58*B58</f>
        <v>1420</v>
      </c>
    </row>
    <row r="59" spans="1:7" s="23" customFormat="1" ht="24.75" customHeight="1" x14ac:dyDescent="0.2">
      <c r="A59" s="13">
        <v>642</v>
      </c>
      <c r="B59" s="50">
        <v>0.16</v>
      </c>
      <c r="C59" s="14" t="s">
        <v>59</v>
      </c>
      <c r="D59" s="19" t="s">
        <v>61</v>
      </c>
      <c r="E59" s="17">
        <v>8875</v>
      </c>
      <c r="F59" s="18">
        <f>+E59*B59</f>
        <v>1420</v>
      </c>
    </row>
    <row r="60" spans="1:7" s="23" customFormat="1" ht="24.75" customHeight="1" x14ac:dyDescent="0.25">
      <c r="A60" s="13"/>
      <c r="B60" s="50"/>
      <c r="C60" s="14"/>
      <c r="D60" s="29" t="s">
        <v>10</v>
      </c>
      <c r="E60" s="17"/>
      <c r="F60" s="18">
        <f>SUM(F58:F59)</f>
        <v>2840</v>
      </c>
    </row>
    <row r="61" spans="1:7" s="23" customFormat="1" ht="24.75" customHeight="1" x14ac:dyDescent="0.2">
      <c r="A61" s="13"/>
      <c r="B61" s="50"/>
      <c r="C61" s="14"/>
      <c r="D61" s="19"/>
      <c r="E61" s="17"/>
      <c r="F61" s="18"/>
    </row>
    <row r="62" spans="1:7" s="23" customFormat="1" ht="24.75" customHeight="1" x14ac:dyDescent="0.25">
      <c r="A62" s="13"/>
      <c r="B62" s="50"/>
      <c r="C62" s="14"/>
      <c r="D62" s="15" t="s">
        <v>62</v>
      </c>
      <c r="E62" s="17"/>
      <c r="F62" s="18"/>
    </row>
    <row r="63" spans="1:7" s="12" customFormat="1" ht="24.75" customHeight="1" x14ac:dyDescent="0.2">
      <c r="A63" s="13">
        <v>614</v>
      </c>
      <c r="B63" s="50">
        <v>1</v>
      </c>
      <c r="C63" s="14" t="s">
        <v>22</v>
      </c>
      <c r="D63" s="19" t="s">
        <v>63</v>
      </c>
      <c r="E63" s="17">
        <v>17250</v>
      </c>
      <c r="F63" s="39">
        <f>+E63*B63</f>
        <v>17250</v>
      </c>
    </row>
    <row r="64" spans="1:7" s="12" customFormat="1" ht="24.75" customHeight="1" x14ac:dyDescent="0.2">
      <c r="A64" s="63">
        <v>615</v>
      </c>
      <c r="B64" s="64">
        <v>578</v>
      </c>
      <c r="C64" s="65" t="s">
        <v>27</v>
      </c>
      <c r="D64" s="66" t="s">
        <v>64</v>
      </c>
      <c r="E64" s="67">
        <v>31500</v>
      </c>
      <c r="F64" s="68">
        <v>31500</v>
      </c>
      <c r="G64" s="75" t="s">
        <v>77</v>
      </c>
    </row>
    <row r="65" spans="1:6" s="12" customFormat="1" ht="24.75" customHeight="1" x14ac:dyDescent="0.25">
      <c r="A65" s="13"/>
      <c r="B65" s="49"/>
      <c r="C65" s="14"/>
      <c r="D65" s="29" t="s">
        <v>10</v>
      </c>
      <c r="E65" s="17"/>
      <c r="F65" s="74">
        <f>SUM(F63:F64)</f>
        <v>48750</v>
      </c>
    </row>
    <row r="66" spans="1:6" s="12" customFormat="1" ht="24.75" customHeight="1" x14ac:dyDescent="0.2">
      <c r="A66" s="13"/>
      <c r="B66" s="49"/>
      <c r="C66" s="14"/>
      <c r="D66" s="19"/>
      <c r="E66" s="17"/>
      <c r="F66" s="18"/>
    </row>
    <row r="67" spans="1:6" s="12" customFormat="1" ht="24.75" customHeight="1" x14ac:dyDescent="0.25">
      <c r="A67" s="13"/>
      <c r="B67" s="49"/>
      <c r="C67" s="14"/>
      <c r="D67" s="15" t="s">
        <v>8</v>
      </c>
      <c r="E67" s="17"/>
      <c r="F67" s="18"/>
    </row>
    <row r="68" spans="1:6" s="12" customFormat="1" ht="24.75" customHeight="1" x14ac:dyDescent="0.2">
      <c r="A68" s="13">
        <v>103.05</v>
      </c>
      <c r="B68" s="49">
        <v>1</v>
      </c>
      <c r="C68" s="14" t="s">
        <v>22</v>
      </c>
      <c r="D68" s="19" t="s">
        <v>65</v>
      </c>
      <c r="E68" s="17">
        <v>12500</v>
      </c>
      <c r="F68" s="18">
        <f>+E68*B68</f>
        <v>12500</v>
      </c>
    </row>
    <row r="69" spans="1:6" s="12" customFormat="1" ht="24.75" customHeight="1" x14ac:dyDescent="0.2">
      <c r="A69" s="13">
        <v>623</v>
      </c>
      <c r="B69" s="49">
        <v>1</v>
      </c>
      <c r="C69" s="14" t="s">
        <v>22</v>
      </c>
      <c r="D69" s="19" t="s">
        <v>66</v>
      </c>
      <c r="E69" s="17">
        <v>17500</v>
      </c>
      <c r="F69" s="18">
        <f>+E69*B69</f>
        <v>17500</v>
      </c>
    </row>
    <row r="70" spans="1:6" s="12" customFormat="1" ht="24.75" customHeight="1" x14ac:dyDescent="0.25">
      <c r="A70" s="13"/>
      <c r="B70" s="49"/>
      <c r="C70" s="14"/>
      <c r="D70" s="29" t="s">
        <v>10</v>
      </c>
      <c r="E70" s="17"/>
      <c r="F70" s="18">
        <f>SUM(F68:F69)</f>
        <v>30000</v>
      </c>
    </row>
    <row r="71" spans="1:6" s="12" customFormat="1" ht="24.75" customHeight="1" x14ac:dyDescent="0.2">
      <c r="A71" s="13"/>
      <c r="B71" s="49"/>
      <c r="C71" s="20"/>
      <c r="D71" s="61"/>
      <c r="E71" s="62"/>
      <c r="F71" s="18"/>
    </row>
    <row r="72" spans="1:6" s="12" customFormat="1" ht="24.75" customHeight="1" x14ac:dyDescent="0.25">
      <c r="A72" s="55"/>
      <c r="B72" s="56"/>
      <c r="C72" s="57"/>
      <c r="D72" s="58" t="s">
        <v>67</v>
      </c>
      <c r="E72" s="59" t="s">
        <v>68</v>
      </c>
      <c r="F72" s="60">
        <f>+F20+F30+F40+F48+F55+F60+F65+F70</f>
        <v>264740</v>
      </c>
    </row>
    <row r="73" spans="1:6" s="2" customFormat="1" ht="21" customHeight="1" x14ac:dyDescent="0.25">
      <c r="A73" s="24"/>
      <c r="B73" s="45"/>
      <c r="C73" s="24"/>
      <c r="D73" s="3"/>
      <c r="E73" s="6" t="s">
        <v>0</v>
      </c>
    </row>
    <row r="74" spans="1:6" s="2" customFormat="1" ht="21" customHeight="1" x14ac:dyDescent="0.25">
      <c r="A74" s="24"/>
      <c r="B74" s="45"/>
      <c r="C74" s="24"/>
      <c r="D74" s="3"/>
      <c r="E74" s="6" t="s">
        <v>71</v>
      </c>
      <c r="F74" s="6"/>
    </row>
    <row r="75" spans="1:6" s="2" customFormat="1" ht="21" customHeight="1" x14ac:dyDescent="0.25">
      <c r="A75" s="24"/>
      <c r="B75" s="46"/>
      <c r="C75" s="24"/>
      <c r="D75" s="3"/>
      <c r="E75" s="6"/>
      <c r="F75" s="6"/>
    </row>
    <row r="76" spans="1:6" s="4" customFormat="1" ht="24" customHeight="1" x14ac:dyDescent="0.2">
      <c r="A76" s="10" t="s">
        <v>5</v>
      </c>
      <c r="B76" s="47" t="s">
        <v>6</v>
      </c>
      <c r="C76" s="11" t="s">
        <v>3</v>
      </c>
      <c r="D76" s="10" t="s">
        <v>4</v>
      </c>
      <c r="E76" s="8" t="s">
        <v>1</v>
      </c>
      <c r="F76" s="8" t="s">
        <v>2</v>
      </c>
    </row>
    <row r="77" spans="1:6" s="32" customFormat="1" ht="24.75" customHeight="1" x14ac:dyDescent="0.25">
      <c r="A77" s="15"/>
      <c r="B77" s="48"/>
      <c r="C77" s="30"/>
      <c r="D77" s="15" t="s">
        <v>9</v>
      </c>
      <c r="E77" s="25"/>
      <c r="F77" s="31"/>
    </row>
    <row r="78" spans="1:6" s="12" customFormat="1" ht="24.75" customHeight="1" x14ac:dyDescent="0.2">
      <c r="A78" s="13">
        <v>201</v>
      </c>
      <c r="B78" s="49">
        <v>1</v>
      </c>
      <c r="C78" s="14" t="s">
        <v>22</v>
      </c>
      <c r="D78" s="26" t="s">
        <v>24</v>
      </c>
      <c r="E78" s="17">
        <v>1000</v>
      </c>
      <c r="F78" s="18">
        <f>+E78*B78</f>
        <v>1000</v>
      </c>
    </row>
    <row r="79" spans="1:6" s="12" customFormat="1" ht="24.75" customHeight="1" x14ac:dyDescent="0.2">
      <c r="A79" s="13">
        <v>202</v>
      </c>
      <c r="B79" s="49">
        <v>900</v>
      </c>
      <c r="C79" s="14" t="s">
        <v>25</v>
      </c>
      <c r="D79" s="26" t="s">
        <v>26</v>
      </c>
      <c r="E79" s="17">
        <v>2.5499999999999998</v>
      </c>
      <c r="F79" s="18">
        <f t="shared" ref="F79:F88" si="5">+E79*B79</f>
        <v>2295</v>
      </c>
    </row>
    <row r="80" spans="1:6" s="12" customFormat="1" ht="24.75" customHeight="1" x14ac:dyDescent="0.2">
      <c r="A80" s="13">
        <v>202</v>
      </c>
      <c r="B80" s="49">
        <v>558</v>
      </c>
      <c r="C80" s="14" t="s">
        <v>27</v>
      </c>
      <c r="D80" s="26" t="s">
        <v>28</v>
      </c>
      <c r="E80" s="17">
        <v>50</v>
      </c>
      <c r="F80" s="18">
        <f t="shared" si="5"/>
        <v>27900</v>
      </c>
    </row>
    <row r="81" spans="1:6" s="12" customFormat="1" ht="24.75" customHeight="1" x14ac:dyDescent="0.2">
      <c r="A81" s="13">
        <v>202</v>
      </c>
      <c r="B81" s="50">
        <v>40</v>
      </c>
      <c r="C81" s="14" t="s">
        <v>25</v>
      </c>
      <c r="D81" s="26" t="s">
        <v>29</v>
      </c>
      <c r="E81" s="17">
        <v>110.59</v>
      </c>
      <c r="F81" s="18">
        <f t="shared" si="5"/>
        <v>4423.6000000000004</v>
      </c>
    </row>
    <row r="82" spans="1:6" s="12" customFormat="1" ht="24.75" customHeight="1" x14ac:dyDescent="0.2">
      <c r="A82" s="63">
        <v>203</v>
      </c>
      <c r="B82" s="69">
        <v>618</v>
      </c>
      <c r="C82" s="65" t="s">
        <v>30</v>
      </c>
      <c r="D82" s="70" t="s">
        <v>11</v>
      </c>
      <c r="E82" s="67">
        <v>40</v>
      </c>
      <c r="F82" s="68">
        <f t="shared" si="5"/>
        <v>24720</v>
      </c>
    </row>
    <row r="83" spans="1:6" s="12" customFormat="1" ht="24.75" customHeight="1" x14ac:dyDescent="0.2">
      <c r="A83" s="13">
        <v>203</v>
      </c>
      <c r="B83" s="50">
        <v>98</v>
      </c>
      <c r="C83" s="14" t="s">
        <v>30</v>
      </c>
      <c r="D83" s="26" t="s">
        <v>31</v>
      </c>
      <c r="E83" s="17">
        <v>30</v>
      </c>
      <c r="F83" s="18">
        <f t="shared" si="5"/>
        <v>2940</v>
      </c>
    </row>
    <row r="84" spans="1:6" s="12" customFormat="1" ht="24.75" customHeight="1" x14ac:dyDescent="0.2">
      <c r="A84" s="13">
        <v>204</v>
      </c>
      <c r="B84" s="50">
        <v>934</v>
      </c>
      <c r="C84" s="14" t="s">
        <v>27</v>
      </c>
      <c r="D84" s="27" t="s">
        <v>12</v>
      </c>
      <c r="E84" s="17">
        <v>1.5</v>
      </c>
      <c r="F84" s="18">
        <f t="shared" si="5"/>
        <v>1401</v>
      </c>
    </row>
    <row r="85" spans="1:6" s="12" customFormat="1" ht="24.75" customHeight="1" x14ac:dyDescent="0.2">
      <c r="A85" s="13">
        <v>209</v>
      </c>
      <c r="B85" s="50">
        <v>9</v>
      </c>
      <c r="C85" s="14" t="s">
        <v>32</v>
      </c>
      <c r="D85" s="26" t="s">
        <v>33</v>
      </c>
      <c r="E85" s="17">
        <v>47.25</v>
      </c>
      <c r="F85" s="18">
        <f t="shared" si="5"/>
        <v>425.25</v>
      </c>
    </row>
    <row r="86" spans="1:6" s="12" customFormat="1" ht="24.75" customHeight="1" x14ac:dyDescent="0.2">
      <c r="A86" s="13">
        <v>606</v>
      </c>
      <c r="B86" s="50">
        <v>850</v>
      </c>
      <c r="C86" s="14" t="s">
        <v>25</v>
      </c>
      <c r="D86" s="26" t="s">
        <v>34</v>
      </c>
      <c r="E86" s="17">
        <v>17</v>
      </c>
      <c r="F86" s="18">
        <f t="shared" si="5"/>
        <v>14450</v>
      </c>
    </row>
    <row r="87" spans="1:6" s="12" customFormat="1" ht="24.75" customHeight="1" x14ac:dyDescent="0.2">
      <c r="A87" s="13">
        <v>606</v>
      </c>
      <c r="B87" s="50">
        <v>50</v>
      </c>
      <c r="C87" s="14" t="s">
        <v>25</v>
      </c>
      <c r="D87" s="26" t="s">
        <v>35</v>
      </c>
      <c r="E87" s="17">
        <v>34.25</v>
      </c>
      <c r="F87" s="18">
        <f t="shared" si="5"/>
        <v>1712.5</v>
      </c>
    </row>
    <row r="88" spans="1:6" s="12" customFormat="1" ht="24.75" customHeight="1" x14ac:dyDescent="0.2">
      <c r="A88" s="13">
        <v>626</v>
      </c>
      <c r="B88" s="49">
        <v>18</v>
      </c>
      <c r="C88" s="14" t="s">
        <v>36</v>
      </c>
      <c r="D88" s="26" t="s">
        <v>37</v>
      </c>
      <c r="E88" s="17">
        <v>13.15</v>
      </c>
      <c r="F88" s="18">
        <f t="shared" si="5"/>
        <v>236.70000000000002</v>
      </c>
    </row>
    <row r="89" spans="1:6" s="12" customFormat="1" ht="24.75" customHeight="1" x14ac:dyDescent="0.25">
      <c r="A89" s="13"/>
      <c r="B89" s="49"/>
      <c r="C89" s="14"/>
      <c r="D89" s="29" t="s">
        <v>10</v>
      </c>
      <c r="E89" s="17"/>
      <c r="F89" s="18">
        <f>SUM(F78:F88)</f>
        <v>81504.05</v>
      </c>
    </row>
    <row r="90" spans="1:6" s="12" customFormat="1" ht="24.75" customHeight="1" x14ac:dyDescent="0.2">
      <c r="A90" s="13"/>
      <c r="B90" s="49"/>
      <c r="C90" s="14"/>
      <c r="D90" s="26"/>
      <c r="E90" s="17"/>
      <c r="F90" s="18"/>
    </row>
    <row r="91" spans="1:6" s="34" customFormat="1" ht="24.75" customHeight="1" x14ac:dyDescent="0.25">
      <c r="A91" s="15"/>
      <c r="B91" s="48"/>
      <c r="C91" s="30"/>
      <c r="D91" s="15" t="s">
        <v>13</v>
      </c>
      <c r="E91" s="21"/>
      <c r="F91" s="33"/>
    </row>
    <row r="92" spans="1:6" s="12" customFormat="1" ht="24.75" customHeight="1" x14ac:dyDescent="0.2">
      <c r="A92" s="13">
        <v>601</v>
      </c>
      <c r="B92" s="49">
        <v>55</v>
      </c>
      <c r="C92" s="14" t="s">
        <v>30</v>
      </c>
      <c r="D92" s="27" t="s">
        <v>38</v>
      </c>
      <c r="E92" s="17">
        <v>90</v>
      </c>
      <c r="F92" s="18">
        <f>+E92*B92</f>
        <v>4950</v>
      </c>
    </row>
    <row r="93" spans="1:6" s="12" customFormat="1" ht="24.75" customHeight="1" x14ac:dyDescent="0.2">
      <c r="A93" s="13">
        <v>659</v>
      </c>
      <c r="B93" s="49">
        <v>1957</v>
      </c>
      <c r="C93" s="14" t="s">
        <v>27</v>
      </c>
      <c r="D93" s="26" t="s">
        <v>39</v>
      </c>
      <c r="E93" s="17">
        <v>3.25</v>
      </c>
      <c r="F93" s="18">
        <f t="shared" ref="F93:F98" si="6">+E93*B93</f>
        <v>6360.25</v>
      </c>
    </row>
    <row r="94" spans="1:6" s="12" customFormat="1" ht="24.75" customHeight="1" x14ac:dyDescent="0.2">
      <c r="A94" s="13">
        <v>659</v>
      </c>
      <c r="B94" s="49">
        <v>0.26</v>
      </c>
      <c r="C94" s="14" t="s">
        <v>14</v>
      </c>
      <c r="D94" s="26" t="s">
        <v>15</v>
      </c>
      <c r="E94" s="17">
        <v>800</v>
      </c>
      <c r="F94" s="18">
        <f t="shared" si="6"/>
        <v>208</v>
      </c>
    </row>
    <row r="95" spans="1:6" s="12" customFormat="1" ht="24.75" customHeight="1" x14ac:dyDescent="0.2">
      <c r="A95" s="13">
        <v>832</v>
      </c>
      <c r="B95" s="49">
        <v>1</v>
      </c>
      <c r="C95" s="14" t="s">
        <v>22</v>
      </c>
      <c r="D95" s="26" t="s">
        <v>40</v>
      </c>
      <c r="E95" s="17">
        <v>1500</v>
      </c>
      <c r="F95" s="18">
        <f t="shared" si="6"/>
        <v>1500</v>
      </c>
    </row>
    <row r="96" spans="1:6" s="12" customFormat="1" ht="24.75" customHeight="1" x14ac:dyDescent="0.2">
      <c r="A96" s="13">
        <v>832</v>
      </c>
      <c r="B96" s="49">
        <v>1</v>
      </c>
      <c r="C96" s="14" t="s">
        <v>22</v>
      </c>
      <c r="D96" s="26" t="s">
        <v>41</v>
      </c>
      <c r="E96" s="17">
        <v>1800</v>
      </c>
      <c r="F96" s="18">
        <f t="shared" si="6"/>
        <v>1800</v>
      </c>
    </row>
    <row r="97" spans="1:6" s="12" customFormat="1" ht="24.75" customHeight="1" x14ac:dyDescent="0.2">
      <c r="A97" s="13">
        <v>832</v>
      </c>
      <c r="B97" s="49">
        <v>1</v>
      </c>
      <c r="C97" s="20" t="s">
        <v>22</v>
      </c>
      <c r="D97" s="28" t="s">
        <v>42</v>
      </c>
      <c r="E97" s="17">
        <v>2500</v>
      </c>
      <c r="F97" s="18">
        <f t="shared" si="6"/>
        <v>2500</v>
      </c>
    </row>
    <row r="98" spans="1:6" s="12" customFormat="1" ht="24.75" customHeight="1" x14ac:dyDescent="0.2">
      <c r="A98" s="13">
        <v>832</v>
      </c>
      <c r="B98" s="49">
        <v>5000</v>
      </c>
      <c r="C98" s="20" t="s">
        <v>36</v>
      </c>
      <c r="D98" s="28" t="s">
        <v>23</v>
      </c>
      <c r="E98" s="17">
        <v>1.25</v>
      </c>
      <c r="F98" s="18">
        <f t="shared" si="6"/>
        <v>6250</v>
      </c>
    </row>
    <row r="99" spans="1:6" s="12" customFormat="1" ht="24.75" customHeight="1" x14ac:dyDescent="0.25">
      <c r="A99" s="13"/>
      <c r="B99" s="49"/>
      <c r="C99" s="14"/>
      <c r="D99" s="29" t="s">
        <v>10</v>
      </c>
      <c r="E99" s="17"/>
      <c r="F99" s="18">
        <f>SUM(F92:F98)</f>
        <v>23568.25</v>
      </c>
    </row>
    <row r="100" spans="1:6" s="12" customFormat="1" ht="24.75" customHeight="1" x14ac:dyDescent="0.2">
      <c r="A100" s="13"/>
      <c r="B100" s="50"/>
      <c r="C100" s="14"/>
      <c r="D100" s="19"/>
      <c r="E100" s="17"/>
      <c r="F100" s="18"/>
    </row>
    <row r="101" spans="1:6" s="12" customFormat="1" ht="24.75" customHeight="1" x14ac:dyDescent="0.25">
      <c r="A101" s="13"/>
      <c r="B101" s="50"/>
      <c r="C101" s="14"/>
      <c r="D101" s="15" t="s">
        <v>16</v>
      </c>
      <c r="E101" s="17"/>
      <c r="F101" s="18"/>
    </row>
    <row r="102" spans="1:6" s="12" customFormat="1" ht="24.75" customHeight="1" x14ac:dyDescent="0.2">
      <c r="A102" s="13">
        <v>203</v>
      </c>
      <c r="B102" s="49">
        <v>292</v>
      </c>
      <c r="C102" s="14" t="s">
        <v>30</v>
      </c>
      <c r="D102" s="19" t="s">
        <v>43</v>
      </c>
      <c r="E102" s="17">
        <v>40</v>
      </c>
      <c r="F102" s="18">
        <f>+E102*B102</f>
        <v>11680</v>
      </c>
    </row>
    <row r="103" spans="1:6" s="12" customFormat="1" ht="24.75" customHeight="1" x14ac:dyDescent="0.2">
      <c r="A103" s="13">
        <v>203</v>
      </c>
      <c r="B103" s="49">
        <v>54</v>
      </c>
      <c r="C103" s="14" t="s">
        <v>30</v>
      </c>
      <c r="D103" s="19" t="s">
        <v>44</v>
      </c>
      <c r="E103" s="17">
        <v>48</v>
      </c>
      <c r="F103" s="18">
        <f t="shared" ref="F103:F108" si="7">+E103*B103</f>
        <v>2592</v>
      </c>
    </row>
    <row r="104" spans="1:6" s="12" customFormat="1" ht="24.75" customHeight="1" x14ac:dyDescent="0.2">
      <c r="A104" s="13">
        <v>204</v>
      </c>
      <c r="B104" s="50">
        <v>250</v>
      </c>
      <c r="C104" s="14" t="s">
        <v>27</v>
      </c>
      <c r="D104" s="22" t="s">
        <v>45</v>
      </c>
      <c r="E104" s="17">
        <v>2.7</v>
      </c>
      <c r="F104" s="18">
        <f t="shared" si="7"/>
        <v>675</v>
      </c>
    </row>
    <row r="105" spans="1:6" s="12" customFormat="1" ht="24.75" customHeight="1" x14ac:dyDescent="0.2">
      <c r="A105" s="13">
        <v>204</v>
      </c>
      <c r="B105" s="49">
        <v>250</v>
      </c>
      <c r="C105" s="20" t="s">
        <v>27</v>
      </c>
      <c r="D105" s="28" t="s">
        <v>46</v>
      </c>
      <c r="E105" s="17">
        <v>2.0499999999999998</v>
      </c>
      <c r="F105" s="18">
        <f t="shared" si="7"/>
        <v>512.5</v>
      </c>
    </row>
    <row r="106" spans="1:6" s="12" customFormat="1" ht="24.75" customHeight="1" x14ac:dyDescent="0.2">
      <c r="A106" s="13">
        <v>603</v>
      </c>
      <c r="B106" s="49">
        <v>80</v>
      </c>
      <c r="C106" s="20" t="s">
        <v>25</v>
      </c>
      <c r="D106" s="28" t="s">
        <v>47</v>
      </c>
      <c r="E106" s="17">
        <v>157.5</v>
      </c>
      <c r="F106" s="18">
        <f t="shared" si="7"/>
        <v>12600</v>
      </c>
    </row>
    <row r="107" spans="1:6" s="23" customFormat="1" ht="24.75" customHeight="1" x14ac:dyDescent="0.2">
      <c r="A107" s="13">
        <v>603</v>
      </c>
      <c r="B107" s="49">
        <v>80</v>
      </c>
      <c r="C107" s="14" t="s">
        <v>25</v>
      </c>
      <c r="D107" s="16" t="s">
        <v>48</v>
      </c>
      <c r="E107" s="17">
        <v>144.1</v>
      </c>
      <c r="F107" s="18">
        <f t="shared" si="7"/>
        <v>11528</v>
      </c>
    </row>
    <row r="108" spans="1:6" s="23" customFormat="1" ht="24.75" customHeight="1" x14ac:dyDescent="0.2">
      <c r="A108" s="13">
        <v>603</v>
      </c>
      <c r="B108" s="50">
        <v>160</v>
      </c>
      <c r="C108" s="14" t="s">
        <v>25</v>
      </c>
      <c r="D108" s="16" t="s">
        <v>49</v>
      </c>
      <c r="E108" s="17">
        <v>170.35</v>
      </c>
      <c r="F108" s="18">
        <f t="shared" si="7"/>
        <v>27256</v>
      </c>
    </row>
    <row r="109" spans="1:6" s="23" customFormat="1" ht="24.75" customHeight="1" x14ac:dyDescent="0.25">
      <c r="A109" s="13"/>
      <c r="B109" s="50"/>
      <c r="C109" s="14"/>
      <c r="D109" s="29" t="s">
        <v>10</v>
      </c>
      <c r="E109" s="17"/>
      <c r="F109" s="18">
        <f>SUM(F102:F108)</f>
        <v>66843.5</v>
      </c>
    </row>
    <row r="110" spans="1:6" s="23" customFormat="1" ht="24.75" customHeight="1" x14ac:dyDescent="0.2">
      <c r="A110" s="13"/>
      <c r="B110" s="50"/>
      <c r="C110" s="14"/>
      <c r="D110" s="19"/>
      <c r="E110" s="17"/>
      <c r="F110" s="18"/>
    </row>
    <row r="111" spans="1:6" s="23" customFormat="1" ht="24.75" customHeight="1" x14ac:dyDescent="0.25">
      <c r="A111" s="13"/>
      <c r="B111" s="50"/>
      <c r="C111" s="14"/>
      <c r="D111" s="15" t="s">
        <v>17</v>
      </c>
      <c r="E111" s="17"/>
      <c r="F111" s="18"/>
    </row>
    <row r="112" spans="1:6" s="23" customFormat="1" ht="24.75" customHeight="1" x14ac:dyDescent="0.2">
      <c r="A112" s="13">
        <v>301</v>
      </c>
      <c r="B112" s="50">
        <v>84</v>
      </c>
      <c r="C112" s="14" t="s">
        <v>30</v>
      </c>
      <c r="D112" s="19" t="s">
        <v>18</v>
      </c>
      <c r="E112" s="17">
        <v>186.32</v>
      </c>
      <c r="F112" s="18">
        <f>+E112*B112</f>
        <v>15650.88</v>
      </c>
    </row>
    <row r="113" spans="1:6" s="23" customFormat="1" ht="24.75" customHeight="1" x14ac:dyDescent="0.2">
      <c r="A113" s="13">
        <v>304</v>
      </c>
      <c r="B113" s="50">
        <v>156</v>
      </c>
      <c r="C113" s="14" t="s">
        <v>30</v>
      </c>
      <c r="D113" s="19" t="s">
        <v>19</v>
      </c>
      <c r="E113" s="17">
        <v>40</v>
      </c>
      <c r="F113" s="18">
        <f t="shared" ref="F113:F117" si="8">+E113*B113</f>
        <v>6240</v>
      </c>
    </row>
    <row r="114" spans="1:6" s="23" customFormat="1" ht="24.75" customHeight="1" x14ac:dyDescent="0.2">
      <c r="A114" s="13">
        <v>407</v>
      </c>
      <c r="B114" s="50">
        <v>77</v>
      </c>
      <c r="C114" s="14" t="s">
        <v>50</v>
      </c>
      <c r="D114" s="19" t="s">
        <v>20</v>
      </c>
      <c r="E114" s="17">
        <v>4</v>
      </c>
      <c r="F114" s="18">
        <f t="shared" si="8"/>
        <v>308</v>
      </c>
    </row>
    <row r="115" spans="1:6" s="23" customFormat="1" ht="24.75" customHeight="1" x14ac:dyDescent="0.2">
      <c r="A115" s="13">
        <v>411</v>
      </c>
      <c r="B115" s="50">
        <v>60</v>
      </c>
      <c r="C115" s="14" t="s">
        <v>30</v>
      </c>
      <c r="D115" s="19" t="s">
        <v>21</v>
      </c>
      <c r="E115" s="17">
        <v>50</v>
      </c>
      <c r="F115" s="18">
        <f t="shared" si="8"/>
        <v>3000</v>
      </c>
    </row>
    <row r="116" spans="1:6" s="23" customFormat="1" ht="24.75" customHeight="1" x14ac:dyDescent="0.2">
      <c r="A116" s="13">
        <v>441</v>
      </c>
      <c r="B116" s="50">
        <v>28</v>
      </c>
      <c r="C116" s="14" t="s">
        <v>30</v>
      </c>
      <c r="D116" s="19" t="s">
        <v>51</v>
      </c>
      <c r="E116" s="17">
        <v>276.72000000000003</v>
      </c>
      <c r="F116" s="18">
        <f t="shared" si="8"/>
        <v>7748.1600000000008</v>
      </c>
    </row>
    <row r="117" spans="1:6" s="23" customFormat="1" ht="24.75" customHeight="1" x14ac:dyDescent="0.2">
      <c r="A117" s="13">
        <v>441</v>
      </c>
      <c r="B117" s="50">
        <v>20</v>
      </c>
      <c r="C117" s="14" t="s">
        <v>30</v>
      </c>
      <c r="D117" s="19" t="s">
        <v>52</v>
      </c>
      <c r="E117" s="17">
        <v>350.6</v>
      </c>
      <c r="F117" s="18">
        <f t="shared" si="8"/>
        <v>7012</v>
      </c>
    </row>
    <row r="118" spans="1:6" s="23" customFormat="1" ht="24.75" customHeight="1" x14ac:dyDescent="0.25">
      <c r="A118" s="13"/>
      <c r="B118" s="50"/>
      <c r="C118" s="14"/>
      <c r="D118" s="29" t="s">
        <v>10</v>
      </c>
      <c r="E118" s="17"/>
      <c r="F118" s="18">
        <f>SUM(F112:F117)</f>
        <v>39959.040000000001</v>
      </c>
    </row>
    <row r="119" spans="1:6" s="23" customFormat="1" ht="24.75" customHeight="1" x14ac:dyDescent="0.25">
      <c r="A119" s="13"/>
      <c r="B119" s="50"/>
      <c r="C119" s="14"/>
      <c r="D119" s="29"/>
      <c r="E119" s="17"/>
      <c r="F119" s="18"/>
    </row>
    <row r="120" spans="1:6" s="23" customFormat="1" ht="24.75" customHeight="1" x14ac:dyDescent="0.25">
      <c r="A120" s="13"/>
      <c r="B120" s="50"/>
      <c r="C120" s="14"/>
      <c r="D120" s="15" t="s">
        <v>53</v>
      </c>
      <c r="E120" s="17"/>
      <c r="F120" s="18"/>
    </row>
    <row r="121" spans="1:6" s="23" customFormat="1" ht="24.75" customHeight="1" x14ac:dyDescent="0.2">
      <c r="A121" s="13">
        <v>503</v>
      </c>
      <c r="B121" s="50">
        <v>1</v>
      </c>
      <c r="C121" s="14" t="s">
        <v>22</v>
      </c>
      <c r="D121" s="19" t="s">
        <v>54</v>
      </c>
      <c r="E121" s="17">
        <v>26250</v>
      </c>
      <c r="F121" s="18">
        <f>+E121*B121</f>
        <v>26250</v>
      </c>
    </row>
    <row r="122" spans="1:6" s="23" customFormat="1" ht="24.75" customHeight="1" x14ac:dyDescent="0.2">
      <c r="A122" s="13">
        <v>503</v>
      </c>
      <c r="B122" s="50">
        <v>1</v>
      </c>
      <c r="C122" s="14" t="s">
        <v>22</v>
      </c>
      <c r="D122" s="19" t="s">
        <v>55</v>
      </c>
      <c r="E122" s="17">
        <v>26250</v>
      </c>
      <c r="F122" s="18">
        <f t="shared" ref="F122:F124" si="9">+E122*B122</f>
        <v>26250</v>
      </c>
    </row>
    <row r="123" spans="1:6" s="23" customFormat="1" ht="24.75" customHeight="1" x14ac:dyDescent="0.2">
      <c r="A123" s="13">
        <v>503</v>
      </c>
      <c r="B123" s="50">
        <v>1</v>
      </c>
      <c r="C123" s="14" t="s">
        <v>22</v>
      </c>
      <c r="D123" s="19" t="s">
        <v>56</v>
      </c>
      <c r="E123" s="17">
        <v>26250</v>
      </c>
      <c r="F123" s="18">
        <f t="shared" si="9"/>
        <v>26250</v>
      </c>
    </row>
    <row r="124" spans="1:6" s="23" customFormat="1" ht="24.75" customHeight="1" x14ac:dyDescent="0.2">
      <c r="A124" s="13">
        <v>503</v>
      </c>
      <c r="B124" s="50">
        <v>1</v>
      </c>
      <c r="C124" s="14" t="s">
        <v>22</v>
      </c>
      <c r="D124" s="19" t="s">
        <v>57</v>
      </c>
      <c r="E124" s="17">
        <v>26250</v>
      </c>
      <c r="F124" s="18">
        <f t="shared" si="9"/>
        <v>26250</v>
      </c>
    </row>
    <row r="125" spans="1:6" s="23" customFormat="1" ht="24.75" customHeight="1" x14ac:dyDescent="0.25">
      <c r="A125" s="13"/>
      <c r="B125" s="50"/>
      <c r="C125" s="14"/>
      <c r="D125" s="29" t="s">
        <v>10</v>
      </c>
      <c r="E125" s="17"/>
      <c r="F125" s="18">
        <f>SUM(F121:F124)</f>
        <v>105000</v>
      </c>
    </row>
    <row r="126" spans="1:6" s="23" customFormat="1" ht="24.75" customHeight="1" x14ac:dyDescent="0.25">
      <c r="A126" s="13"/>
      <c r="B126" s="50"/>
      <c r="C126" s="14"/>
      <c r="D126" s="29"/>
      <c r="E126" s="17"/>
      <c r="F126" s="18"/>
    </row>
    <row r="127" spans="1:6" s="23" customFormat="1" ht="24.75" customHeight="1" x14ac:dyDescent="0.25">
      <c r="A127" s="13"/>
      <c r="B127" s="50"/>
      <c r="C127" s="14"/>
      <c r="D127" s="15" t="s">
        <v>58</v>
      </c>
      <c r="E127" s="17"/>
      <c r="F127" s="18"/>
    </row>
    <row r="128" spans="1:6" s="23" customFormat="1" ht="24.75" customHeight="1" x14ac:dyDescent="0.2">
      <c r="A128" s="13">
        <v>642</v>
      </c>
      <c r="B128" s="50">
        <v>0.08</v>
      </c>
      <c r="C128" s="14" t="s">
        <v>59</v>
      </c>
      <c r="D128" s="19" t="s">
        <v>60</v>
      </c>
      <c r="E128" s="17">
        <v>10500</v>
      </c>
      <c r="F128" s="18">
        <f>+E128*B128</f>
        <v>840</v>
      </c>
    </row>
    <row r="129" spans="1:6" s="23" customFormat="1" ht="24.75" customHeight="1" x14ac:dyDescent="0.2">
      <c r="A129" s="13">
        <v>642</v>
      </c>
      <c r="B129" s="50">
        <v>0.16</v>
      </c>
      <c r="C129" s="14" t="s">
        <v>59</v>
      </c>
      <c r="D129" s="19" t="s">
        <v>61</v>
      </c>
      <c r="E129" s="17">
        <v>10500</v>
      </c>
      <c r="F129" s="18">
        <f>+E129*B129</f>
        <v>1680</v>
      </c>
    </row>
    <row r="130" spans="1:6" s="23" customFormat="1" ht="24.75" customHeight="1" x14ac:dyDescent="0.25">
      <c r="A130" s="13"/>
      <c r="B130" s="50"/>
      <c r="C130" s="14"/>
      <c r="D130" s="29" t="s">
        <v>10</v>
      </c>
      <c r="E130" s="17"/>
      <c r="F130" s="18">
        <f>SUM(F128:F129)</f>
        <v>2520</v>
      </c>
    </row>
    <row r="131" spans="1:6" s="23" customFormat="1" ht="24.75" customHeight="1" x14ac:dyDescent="0.2">
      <c r="A131" s="13"/>
      <c r="B131" s="50"/>
      <c r="C131" s="14"/>
      <c r="D131" s="19"/>
      <c r="E131" s="17"/>
      <c r="F131" s="18"/>
    </row>
    <row r="132" spans="1:6" s="23" customFormat="1" ht="24.75" customHeight="1" x14ac:dyDescent="0.25">
      <c r="A132" s="13"/>
      <c r="B132" s="50"/>
      <c r="C132" s="14"/>
      <c r="D132" s="15" t="s">
        <v>62</v>
      </c>
      <c r="E132" s="17"/>
      <c r="F132" s="18"/>
    </row>
    <row r="133" spans="1:6" s="12" customFormat="1" ht="24.75" customHeight="1" x14ac:dyDescent="0.2">
      <c r="A133" s="13">
        <v>614</v>
      </c>
      <c r="B133" s="50">
        <v>1</v>
      </c>
      <c r="C133" s="14" t="s">
        <v>22</v>
      </c>
      <c r="D133" s="19" t="s">
        <v>63</v>
      </c>
      <c r="E133" s="17">
        <v>10000</v>
      </c>
      <c r="F133" s="18">
        <f>+E133*B133</f>
        <v>10000</v>
      </c>
    </row>
    <row r="134" spans="1:6" s="12" customFormat="1" ht="24.75" customHeight="1" x14ac:dyDescent="0.2">
      <c r="A134" s="13">
        <v>615</v>
      </c>
      <c r="B134" s="49">
        <v>578</v>
      </c>
      <c r="C134" s="14" t="s">
        <v>27</v>
      </c>
      <c r="D134" s="19" t="s">
        <v>64</v>
      </c>
      <c r="E134" s="17">
        <v>28.6</v>
      </c>
      <c r="F134" s="18">
        <f t="shared" ref="F134" si="10">+E134*B134</f>
        <v>16530.8</v>
      </c>
    </row>
    <row r="135" spans="1:6" s="12" customFormat="1" ht="24.75" customHeight="1" x14ac:dyDescent="0.25">
      <c r="A135" s="13"/>
      <c r="B135" s="49"/>
      <c r="C135" s="14"/>
      <c r="D135" s="29" t="s">
        <v>10</v>
      </c>
      <c r="E135" s="17"/>
      <c r="F135" s="18">
        <f>SUM(F133:F134)</f>
        <v>26530.799999999999</v>
      </c>
    </row>
    <row r="136" spans="1:6" s="12" customFormat="1" ht="24.75" customHeight="1" x14ac:dyDescent="0.2">
      <c r="A136" s="13"/>
      <c r="B136" s="49"/>
      <c r="C136" s="14"/>
      <c r="D136" s="19"/>
      <c r="E136" s="17"/>
      <c r="F136" s="18"/>
    </row>
    <row r="137" spans="1:6" s="12" customFormat="1" ht="24.75" customHeight="1" x14ac:dyDescent="0.25">
      <c r="A137" s="13"/>
      <c r="B137" s="49"/>
      <c r="C137" s="14"/>
      <c r="D137" s="15" t="s">
        <v>8</v>
      </c>
      <c r="E137" s="17"/>
      <c r="F137" s="18"/>
    </row>
    <row r="138" spans="1:6" s="12" customFormat="1" ht="24.75" customHeight="1" x14ac:dyDescent="0.2">
      <c r="A138" s="13">
        <v>103.05</v>
      </c>
      <c r="B138" s="49">
        <v>1</v>
      </c>
      <c r="C138" s="14" t="s">
        <v>22</v>
      </c>
      <c r="D138" s="19" t="s">
        <v>65</v>
      </c>
      <c r="E138" s="17">
        <v>6000</v>
      </c>
      <c r="F138" s="18">
        <f>+E138*B138</f>
        <v>6000</v>
      </c>
    </row>
    <row r="139" spans="1:6" s="12" customFormat="1" ht="24.75" customHeight="1" x14ac:dyDescent="0.2">
      <c r="A139" s="13">
        <v>623</v>
      </c>
      <c r="B139" s="49">
        <v>1</v>
      </c>
      <c r="C139" s="14" t="s">
        <v>22</v>
      </c>
      <c r="D139" s="19" t="s">
        <v>66</v>
      </c>
      <c r="E139" s="17">
        <v>2500</v>
      </c>
      <c r="F139" s="18">
        <f>+E139*B139</f>
        <v>2500</v>
      </c>
    </row>
    <row r="140" spans="1:6" s="12" customFormat="1" ht="24.75" customHeight="1" x14ac:dyDescent="0.25">
      <c r="A140" s="13"/>
      <c r="B140" s="49"/>
      <c r="C140" s="14"/>
      <c r="D140" s="29" t="s">
        <v>10</v>
      </c>
      <c r="E140" s="17"/>
      <c r="F140" s="18">
        <f>SUM(F138:F139)</f>
        <v>8500</v>
      </c>
    </row>
    <row r="141" spans="1:6" s="12" customFormat="1" ht="24.75" customHeight="1" x14ac:dyDescent="0.2">
      <c r="A141" s="35"/>
      <c r="B141" s="51"/>
      <c r="C141" s="36"/>
      <c r="D141" s="37"/>
      <c r="E141" s="38"/>
      <c r="F141" s="39"/>
    </row>
    <row r="142" spans="1:6" s="12" customFormat="1" ht="24.75" customHeight="1" x14ac:dyDescent="0.25">
      <c r="A142" s="40"/>
      <c r="B142" s="52"/>
      <c r="C142" s="41"/>
      <c r="D142" s="42" t="s">
        <v>67</v>
      </c>
      <c r="E142" s="43" t="s">
        <v>68</v>
      </c>
      <c r="F142" s="44">
        <f>+F89+F99+F109+F118+F125+F130+F136+F135+F140</f>
        <v>354425.63999999996</v>
      </c>
    </row>
    <row r="143" spans="1:6" s="2" customFormat="1" ht="21" customHeight="1" x14ac:dyDescent="0.25">
      <c r="A143" s="24"/>
      <c r="B143" s="45"/>
      <c r="C143" s="24"/>
      <c r="D143" s="3"/>
      <c r="E143" s="6" t="s">
        <v>0</v>
      </c>
    </row>
    <row r="144" spans="1:6" s="2" customFormat="1" ht="21" customHeight="1" x14ac:dyDescent="0.25">
      <c r="A144" s="24"/>
      <c r="B144" s="45"/>
      <c r="C144" s="24"/>
      <c r="D144" s="3"/>
      <c r="E144" s="6" t="s">
        <v>75</v>
      </c>
      <c r="F144" s="6"/>
    </row>
    <row r="145" spans="1:6" s="2" customFormat="1" ht="21" customHeight="1" x14ac:dyDescent="0.25">
      <c r="A145" s="24"/>
      <c r="B145" s="46"/>
      <c r="C145" s="24"/>
      <c r="D145" s="3"/>
      <c r="E145" s="6"/>
      <c r="F145" s="6"/>
    </row>
    <row r="146" spans="1:6" s="4" customFormat="1" ht="24" customHeight="1" x14ac:dyDescent="0.2">
      <c r="A146" s="10" t="s">
        <v>5</v>
      </c>
      <c r="B146" s="47" t="s">
        <v>6</v>
      </c>
      <c r="C146" s="11" t="s">
        <v>3</v>
      </c>
      <c r="D146" s="10" t="s">
        <v>4</v>
      </c>
      <c r="E146" s="8" t="s">
        <v>1</v>
      </c>
      <c r="F146" s="8" t="s">
        <v>2</v>
      </c>
    </row>
    <row r="147" spans="1:6" s="32" customFormat="1" ht="24.75" customHeight="1" x14ac:dyDescent="0.25">
      <c r="A147" s="15"/>
      <c r="B147" s="48"/>
      <c r="C147" s="30"/>
      <c r="D147" s="15" t="s">
        <v>9</v>
      </c>
      <c r="E147" s="25"/>
      <c r="F147" s="31"/>
    </row>
    <row r="148" spans="1:6" s="12" customFormat="1" ht="24.75" customHeight="1" x14ac:dyDescent="0.2">
      <c r="A148" s="13">
        <v>201</v>
      </c>
      <c r="B148" s="49">
        <v>1</v>
      </c>
      <c r="C148" s="14" t="s">
        <v>22</v>
      </c>
      <c r="D148" s="26" t="s">
        <v>24</v>
      </c>
      <c r="E148" s="17">
        <v>2750</v>
      </c>
      <c r="F148" s="18">
        <f>+E148*B148</f>
        <v>2750</v>
      </c>
    </row>
    <row r="149" spans="1:6" s="12" customFormat="1" ht="24.75" customHeight="1" x14ac:dyDescent="0.2">
      <c r="A149" s="13">
        <v>202</v>
      </c>
      <c r="B149" s="49">
        <v>900</v>
      </c>
      <c r="C149" s="14" t="s">
        <v>25</v>
      </c>
      <c r="D149" s="26" t="s">
        <v>26</v>
      </c>
      <c r="E149" s="17">
        <v>3.25</v>
      </c>
      <c r="F149" s="18">
        <f t="shared" ref="F149:F158" si="11">+E149*B149</f>
        <v>2925</v>
      </c>
    </row>
    <row r="150" spans="1:6" s="12" customFormat="1" ht="24.75" customHeight="1" x14ac:dyDescent="0.2">
      <c r="A150" s="13">
        <v>202</v>
      </c>
      <c r="B150" s="49">
        <v>558</v>
      </c>
      <c r="C150" s="14" t="s">
        <v>27</v>
      </c>
      <c r="D150" s="26" t="s">
        <v>28</v>
      </c>
      <c r="E150" s="17">
        <v>15.75</v>
      </c>
      <c r="F150" s="18">
        <f t="shared" si="11"/>
        <v>8788.5</v>
      </c>
    </row>
    <row r="151" spans="1:6" s="12" customFormat="1" ht="24.75" customHeight="1" x14ac:dyDescent="0.2">
      <c r="A151" s="13">
        <v>202</v>
      </c>
      <c r="B151" s="50">
        <v>40</v>
      </c>
      <c r="C151" s="14" t="s">
        <v>25</v>
      </c>
      <c r="D151" s="26" t="s">
        <v>29</v>
      </c>
      <c r="E151" s="17">
        <v>315</v>
      </c>
      <c r="F151" s="18">
        <f t="shared" si="11"/>
        <v>12600</v>
      </c>
    </row>
    <row r="152" spans="1:6" s="12" customFormat="1" ht="24.75" customHeight="1" x14ac:dyDescent="0.2">
      <c r="A152" s="13">
        <v>203</v>
      </c>
      <c r="B152" s="50">
        <v>618</v>
      </c>
      <c r="C152" s="14" t="s">
        <v>30</v>
      </c>
      <c r="D152" s="26" t="s">
        <v>11</v>
      </c>
      <c r="E152" s="17">
        <v>31.5</v>
      </c>
      <c r="F152" s="18">
        <f t="shared" si="11"/>
        <v>19467</v>
      </c>
    </row>
    <row r="153" spans="1:6" s="12" customFormat="1" ht="24.75" customHeight="1" x14ac:dyDescent="0.2">
      <c r="A153" s="13">
        <v>203</v>
      </c>
      <c r="B153" s="50">
        <v>98</v>
      </c>
      <c r="C153" s="14" t="s">
        <v>30</v>
      </c>
      <c r="D153" s="26" t="s">
        <v>31</v>
      </c>
      <c r="E153" s="17">
        <v>42.5</v>
      </c>
      <c r="F153" s="18">
        <f t="shared" si="11"/>
        <v>4165</v>
      </c>
    </row>
    <row r="154" spans="1:6" s="12" customFormat="1" ht="24.75" customHeight="1" x14ac:dyDescent="0.2">
      <c r="A154" s="13">
        <v>204</v>
      </c>
      <c r="B154" s="50">
        <v>934</v>
      </c>
      <c r="C154" s="14" t="s">
        <v>27</v>
      </c>
      <c r="D154" s="27" t="s">
        <v>12</v>
      </c>
      <c r="E154" s="17">
        <v>2.75</v>
      </c>
      <c r="F154" s="18">
        <f t="shared" si="11"/>
        <v>2568.5</v>
      </c>
    </row>
    <row r="155" spans="1:6" s="12" customFormat="1" ht="24.75" customHeight="1" x14ac:dyDescent="0.2">
      <c r="A155" s="63">
        <v>209</v>
      </c>
      <c r="B155" s="69">
        <v>9</v>
      </c>
      <c r="C155" s="65" t="s">
        <v>32</v>
      </c>
      <c r="D155" s="70" t="s">
        <v>33</v>
      </c>
      <c r="E155" s="67">
        <v>0</v>
      </c>
      <c r="F155" s="68">
        <f t="shared" si="11"/>
        <v>0</v>
      </c>
    </row>
    <row r="156" spans="1:6" s="12" customFormat="1" ht="24.75" customHeight="1" x14ac:dyDescent="0.2">
      <c r="A156" s="13">
        <v>606</v>
      </c>
      <c r="B156" s="50">
        <v>850</v>
      </c>
      <c r="C156" s="14" t="s">
        <v>25</v>
      </c>
      <c r="D156" s="26" t="s">
        <v>34</v>
      </c>
      <c r="E156" s="17">
        <v>8.15</v>
      </c>
      <c r="F156" s="18">
        <f t="shared" si="11"/>
        <v>6927.5</v>
      </c>
    </row>
    <row r="157" spans="1:6" s="12" customFormat="1" ht="24.75" customHeight="1" x14ac:dyDescent="0.2">
      <c r="A157" s="13">
        <v>606</v>
      </c>
      <c r="B157" s="50">
        <v>50</v>
      </c>
      <c r="C157" s="14" t="s">
        <v>25</v>
      </c>
      <c r="D157" s="26" t="s">
        <v>35</v>
      </c>
      <c r="E157" s="17">
        <v>85</v>
      </c>
      <c r="F157" s="18">
        <f t="shared" si="11"/>
        <v>4250</v>
      </c>
    </row>
    <row r="158" spans="1:6" s="12" customFormat="1" ht="24.75" customHeight="1" x14ac:dyDescent="0.2">
      <c r="A158" s="13">
        <v>626</v>
      </c>
      <c r="B158" s="49">
        <v>18</v>
      </c>
      <c r="C158" s="14" t="s">
        <v>36</v>
      </c>
      <c r="D158" s="26" t="s">
        <v>37</v>
      </c>
      <c r="E158" s="17">
        <v>15</v>
      </c>
      <c r="F158" s="18">
        <f t="shared" si="11"/>
        <v>270</v>
      </c>
    </row>
    <row r="159" spans="1:6" s="12" customFormat="1" ht="24.75" customHeight="1" x14ac:dyDescent="0.25">
      <c r="A159" s="13"/>
      <c r="B159" s="49"/>
      <c r="C159" s="14"/>
      <c r="D159" s="29" t="s">
        <v>10</v>
      </c>
      <c r="E159" s="17"/>
      <c r="F159" s="18">
        <f>SUM(F148:F158)</f>
        <v>64711.5</v>
      </c>
    </row>
    <row r="160" spans="1:6" s="12" customFormat="1" ht="24.75" customHeight="1" x14ac:dyDescent="0.2">
      <c r="A160" s="13"/>
      <c r="B160" s="49"/>
      <c r="C160" s="14"/>
      <c r="D160" s="26"/>
      <c r="E160" s="17"/>
      <c r="F160" s="18"/>
    </row>
    <row r="161" spans="1:6" s="34" customFormat="1" ht="24.75" customHeight="1" x14ac:dyDescent="0.25">
      <c r="A161" s="15"/>
      <c r="B161" s="48"/>
      <c r="C161" s="30"/>
      <c r="D161" s="15" t="s">
        <v>13</v>
      </c>
      <c r="E161" s="21"/>
      <c r="F161" s="33"/>
    </row>
    <row r="162" spans="1:6" s="12" customFormat="1" ht="24.75" customHeight="1" x14ac:dyDescent="0.2">
      <c r="A162" s="13">
        <v>601</v>
      </c>
      <c r="B162" s="49">
        <v>55</v>
      </c>
      <c r="C162" s="14" t="s">
        <v>30</v>
      </c>
      <c r="D162" s="27" t="s">
        <v>38</v>
      </c>
      <c r="E162" s="17">
        <v>104.5</v>
      </c>
      <c r="F162" s="18">
        <f>+E162*B162</f>
        <v>5747.5</v>
      </c>
    </row>
    <row r="163" spans="1:6" s="12" customFormat="1" ht="24.75" customHeight="1" x14ac:dyDescent="0.2">
      <c r="A163" s="13">
        <v>659</v>
      </c>
      <c r="B163" s="49">
        <v>1957</v>
      </c>
      <c r="C163" s="14" t="s">
        <v>27</v>
      </c>
      <c r="D163" s="26" t="s">
        <v>39</v>
      </c>
      <c r="E163" s="17">
        <v>3.75</v>
      </c>
      <c r="F163" s="18">
        <f t="shared" ref="F163:F168" si="12">+E163*B163</f>
        <v>7338.75</v>
      </c>
    </row>
    <row r="164" spans="1:6" s="12" customFormat="1" ht="24.75" customHeight="1" x14ac:dyDescent="0.2">
      <c r="A164" s="13">
        <v>659</v>
      </c>
      <c r="B164" s="49">
        <v>0.26</v>
      </c>
      <c r="C164" s="14" t="s">
        <v>14</v>
      </c>
      <c r="D164" s="26" t="s">
        <v>15</v>
      </c>
      <c r="E164" s="17">
        <v>2000</v>
      </c>
      <c r="F164" s="18">
        <f t="shared" si="12"/>
        <v>520</v>
      </c>
    </row>
    <row r="165" spans="1:6" s="12" customFormat="1" ht="24.75" customHeight="1" x14ac:dyDescent="0.2">
      <c r="A165" s="13">
        <v>832</v>
      </c>
      <c r="B165" s="49">
        <v>1</v>
      </c>
      <c r="C165" s="14" t="s">
        <v>22</v>
      </c>
      <c r="D165" s="26" t="s">
        <v>40</v>
      </c>
      <c r="E165" s="17">
        <v>975</v>
      </c>
      <c r="F165" s="18">
        <f t="shared" si="12"/>
        <v>975</v>
      </c>
    </row>
    <row r="166" spans="1:6" s="12" customFormat="1" ht="24.75" customHeight="1" x14ac:dyDescent="0.2">
      <c r="A166" s="13">
        <v>832</v>
      </c>
      <c r="B166" s="49">
        <v>1</v>
      </c>
      <c r="C166" s="14" t="s">
        <v>22</v>
      </c>
      <c r="D166" s="26" t="s">
        <v>41</v>
      </c>
      <c r="E166" s="17">
        <v>5875</v>
      </c>
      <c r="F166" s="18">
        <f t="shared" si="12"/>
        <v>5875</v>
      </c>
    </row>
    <row r="167" spans="1:6" s="12" customFormat="1" ht="24.75" customHeight="1" x14ac:dyDescent="0.2">
      <c r="A167" s="13">
        <v>832</v>
      </c>
      <c r="B167" s="49">
        <v>1</v>
      </c>
      <c r="C167" s="20" t="s">
        <v>22</v>
      </c>
      <c r="D167" s="28" t="s">
        <v>42</v>
      </c>
      <c r="E167" s="17">
        <v>2250</v>
      </c>
      <c r="F167" s="18">
        <f t="shared" si="12"/>
        <v>2250</v>
      </c>
    </row>
    <row r="168" spans="1:6" s="12" customFormat="1" ht="24.75" customHeight="1" x14ac:dyDescent="0.2">
      <c r="A168" s="13">
        <v>832</v>
      </c>
      <c r="B168" s="49">
        <v>5000</v>
      </c>
      <c r="C168" s="20" t="s">
        <v>36</v>
      </c>
      <c r="D168" s="28" t="s">
        <v>23</v>
      </c>
      <c r="E168" s="17">
        <v>1</v>
      </c>
      <c r="F168" s="18">
        <f t="shared" si="12"/>
        <v>5000</v>
      </c>
    </row>
    <row r="169" spans="1:6" s="12" customFormat="1" ht="24.75" customHeight="1" x14ac:dyDescent="0.25">
      <c r="A169" s="13"/>
      <c r="B169" s="49"/>
      <c r="C169" s="14"/>
      <c r="D169" s="29" t="s">
        <v>10</v>
      </c>
      <c r="E169" s="17"/>
      <c r="F169" s="18">
        <f>SUM(F162:F168)</f>
        <v>27706.25</v>
      </c>
    </row>
    <row r="170" spans="1:6" s="12" customFormat="1" ht="24.75" customHeight="1" x14ac:dyDescent="0.2">
      <c r="A170" s="13"/>
      <c r="B170" s="50"/>
      <c r="C170" s="14"/>
      <c r="D170" s="19"/>
      <c r="E170" s="17"/>
      <c r="F170" s="18"/>
    </row>
    <row r="171" spans="1:6" s="12" customFormat="1" ht="24.75" customHeight="1" x14ac:dyDescent="0.25">
      <c r="A171" s="13"/>
      <c r="B171" s="50"/>
      <c r="C171" s="14"/>
      <c r="D171" s="15" t="s">
        <v>16</v>
      </c>
      <c r="E171" s="17"/>
      <c r="F171" s="18"/>
    </row>
    <row r="172" spans="1:6" s="12" customFormat="1" ht="24.75" customHeight="1" x14ac:dyDescent="0.2">
      <c r="A172" s="13">
        <v>203</v>
      </c>
      <c r="B172" s="49">
        <v>292</v>
      </c>
      <c r="C172" s="14" t="s">
        <v>30</v>
      </c>
      <c r="D172" s="19" t="s">
        <v>43</v>
      </c>
      <c r="E172" s="17">
        <v>39.6</v>
      </c>
      <c r="F172" s="18">
        <f>+E172*B172</f>
        <v>11563.2</v>
      </c>
    </row>
    <row r="173" spans="1:6" s="12" customFormat="1" ht="24.75" customHeight="1" x14ac:dyDescent="0.2">
      <c r="A173" s="63">
        <v>203</v>
      </c>
      <c r="B173" s="64">
        <v>54</v>
      </c>
      <c r="C173" s="65" t="s">
        <v>30</v>
      </c>
      <c r="D173" s="66" t="s">
        <v>44</v>
      </c>
      <c r="E173" s="67">
        <v>42.5</v>
      </c>
      <c r="F173" s="68">
        <f t="shared" ref="F173:F178" si="13">+E173*B173</f>
        <v>2295</v>
      </c>
    </row>
    <row r="174" spans="1:6" s="12" customFormat="1" ht="24.75" customHeight="1" x14ac:dyDescent="0.2">
      <c r="A174" s="13">
        <v>204</v>
      </c>
      <c r="B174" s="50">
        <v>250</v>
      </c>
      <c r="C174" s="14" t="s">
        <v>27</v>
      </c>
      <c r="D174" s="22" t="s">
        <v>45</v>
      </c>
      <c r="E174" s="17">
        <v>11.75</v>
      </c>
      <c r="F174" s="18">
        <f t="shared" si="13"/>
        <v>2937.5</v>
      </c>
    </row>
    <row r="175" spans="1:6" s="12" customFormat="1" ht="24.75" customHeight="1" x14ac:dyDescent="0.2">
      <c r="A175" s="13">
        <v>204</v>
      </c>
      <c r="B175" s="49">
        <v>250</v>
      </c>
      <c r="C175" s="20" t="s">
        <v>27</v>
      </c>
      <c r="D175" s="28" t="s">
        <v>46</v>
      </c>
      <c r="E175" s="17">
        <v>9.25</v>
      </c>
      <c r="F175" s="18">
        <f t="shared" si="13"/>
        <v>2312.5</v>
      </c>
    </row>
    <row r="176" spans="1:6" s="12" customFormat="1" ht="24.75" customHeight="1" x14ac:dyDescent="0.2">
      <c r="A176" s="13">
        <v>603</v>
      </c>
      <c r="B176" s="49">
        <v>80</v>
      </c>
      <c r="C176" s="20" t="s">
        <v>25</v>
      </c>
      <c r="D176" s="28" t="s">
        <v>47</v>
      </c>
      <c r="E176" s="17">
        <v>275</v>
      </c>
      <c r="F176" s="18">
        <f t="shared" si="13"/>
        <v>22000</v>
      </c>
    </row>
    <row r="177" spans="1:6" s="23" customFormat="1" ht="24.75" customHeight="1" x14ac:dyDescent="0.2">
      <c r="A177" s="13">
        <v>603</v>
      </c>
      <c r="B177" s="49">
        <v>80</v>
      </c>
      <c r="C177" s="14" t="s">
        <v>25</v>
      </c>
      <c r="D177" s="16" t="s">
        <v>48</v>
      </c>
      <c r="E177" s="17">
        <v>288</v>
      </c>
      <c r="F177" s="18">
        <f t="shared" si="13"/>
        <v>23040</v>
      </c>
    </row>
    <row r="178" spans="1:6" s="23" customFormat="1" ht="24.75" customHeight="1" x14ac:dyDescent="0.2">
      <c r="A178" s="13">
        <v>603</v>
      </c>
      <c r="B178" s="50">
        <v>160</v>
      </c>
      <c r="C178" s="14" t="s">
        <v>25</v>
      </c>
      <c r="D178" s="16" t="s">
        <v>49</v>
      </c>
      <c r="E178" s="17">
        <v>355</v>
      </c>
      <c r="F178" s="18">
        <f t="shared" si="13"/>
        <v>56800</v>
      </c>
    </row>
    <row r="179" spans="1:6" s="23" customFormat="1" ht="24.75" customHeight="1" x14ac:dyDescent="0.25">
      <c r="A179" s="13"/>
      <c r="B179" s="50"/>
      <c r="C179" s="14"/>
      <c r="D179" s="29" t="s">
        <v>10</v>
      </c>
      <c r="E179" s="17"/>
      <c r="F179" s="18">
        <f>SUM(F172:F178)</f>
        <v>120948.2</v>
      </c>
    </row>
    <row r="180" spans="1:6" s="23" customFormat="1" ht="24.75" customHeight="1" x14ac:dyDescent="0.2">
      <c r="A180" s="13"/>
      <c r="B180" s="50"/>
      <c r="C180" s="14"/>
      <c r="D180" s="19"/>
      <c r="E180" s="17"/>
      <c r="F180" s="18"/>
    </row>
    <row r="181" spans="1:6" s="23" customFormat="1" ht="24.75" customHeight="1" x14ac:dyDescent="0.25">
      <c r="A181" s="13"/>
      <c r="B181" s="50"/>
      <c r="C181" s="14"/>
      <c r="D181" s="15" t="s">
        <v>17</v>
      </c>
      <c r="E181" s="17"/>
      <c r="F181" s="18"/>
    </row>
    <row r="182" spans="1:6" s="23" customFormat="1" ht="24.75" customHeight="1" x14ac:dyDescent="0.2">
      <c r="A182" s="13">
        <v>301</v>
      </c>
      <c r="B182" s="50">
        <v>84</v>
      </c>
      <c r="C182" s="14" t="s">
        <v>30</v>
      </c>
      <c r="D182" s="19" t="s">
        <v>18</v>
      </c>
      <c r="E182" s="17">
        <v>295</v>
      </c>
      <c r="F182" s="18">
        <f>+E182*B182</f>
        <v>24780</v>
      </c>
    </row>
    <row r="183" spans="1:6" s="23" customFormat="1" ht="24.75" customHeight="1" x14ac:dyDescent="0.2">
      <c r="A183" s="13">
        <v>304</v>
      </c>
      <c r="B183" s="50">
        <v>156</v>
      </c>
      <c r="C183" s="14" t="s">
        <v>30</v>
      </c>
      <c r="D183" s="19" t="s">
        <v>19</v>
      </c>
      <c r="E183" s="17">
        <v>23</v>
      </c>
      <c r="F183" s="18">
        <f t="shared" ref="F183:F187" si="14">+E183*B183</f>
        <v>3588</v>
      </c>
    </row>
    <row r="184" spans="1:6" s="23" customFormat="1" ht="24.75" customHeight="1" x14ac:dyDescent="0.2">
      <c r="A184" s="13">
        <v>407</v>
      </c>
      <c r="B184" s="50">
        <v>77</v>
      </c>
      <c r="C184" s="14" t="s">
        <v>50</v>
      </c>
      <c r="D184" s="19" t="s">
        <v>20</v>
      </c>
      <c r="E184" s="17">
        <v>4.5</v>
      </c>
      <c r="F184" s="18">
        <f t="shared" si="14"/>
        <v>346.5</v>
      </c>
    </row>
    <row r="185" spans="1:6" s="23" customFormat="1" ht="24.75" customHeight="1" x14ac:dyDescent="0.2">
      <c r="A185" s="13">
        <v>411</v>
      </c>
      <c r="B185" s="50">
        <v>60</v>
      </c>
      <c r="C185" s="14" t="s">
        <v>30</v>
      </c>
      <c r="D185" s="19" t="s">
        <v>21</v>
      </c>
      <c r="E185" s="17">
        <v>41.4</v>
      </c>
      <c r="F185" s="18">
        <f t="shared" si="14"/>
        <v>2484</v>
      </c>
    </row>
    <row r="186" spans="1:6" s="23" customFormat="1" ht="24.75" customHeight="1" x14ac:dyDescent="0.2">
      <c r="A186" s="13">
        <v>441</v>
      </c>
      <c r="B186" s="50">
        <v>28</v>
      </c>
      <c r="C186" s="14" t="s">
        <v>30</v>
      </c>
      <c r="D186" s="19" t="s">
        <v>51</v>
      </c>
      <c r="E186" s="17">
        <v>492</v>
      </c>
      <c r="F186" s="18">
        <f t="shared" si="14"/>
        <v>13776</v>
      </c>
    </row>
    <row r="187" spans="1:6" s="23" customFormat="1" ht="24.75" customHeight="1" x14ac:dyDescent="0.2">
      <c r="A187" s="13">
        <v>441</v>
      </c>
      <c r="B187" s="50">
        <v>20</v>
      </c>
      <c r="C187" s="14" t="s">
        <v>30</v>
      </c>
      <c r="D187" s="19" t="s">
        <v>52</v>
      </c>
      <c r="E187" s="17">
        <v>495</v>
      </c>
      <c r="F187" s="18">
        <f t="shared" si="14"/>
        <v>9900</v>
      </c>
    </row>
    <row r="188" spans="1:6" s="23" customFormat="1" ht="24.75" customHeight="1" x14ac:dyDescent="0.25">
      <c r="A188" s="13"/>
      <c r="B188" s="50"/>
      <c r="C188" s="14"/>
      <c r="D188" s="29" t="s">
        <v>10</v>
      </c>
      <c r="E188" s="17"/>
      <c r="F188" s="18">
        <f>SUM(F182:F187)</f>
        <v>54874.5</v>
      </c>
    </row>
    <row r="189" spans="1:6" s="23" customFormat="1" ht="24.75" customHeight="1" x14ac:dyDescent="0.25">
      <c r="A189" s="13"/>
      <c r="B189" s="50"/>
      <c r="C189" s="14"/>
      <c r="D189" s="29"/>
      <c r="E189" s="17"/>
      <c r="F189" s="18"/>
    </row>
    <row r="190" spans="1:6" s="23" customFormat="1" ht="24.75" customHeight="1" x14ac:dyDescent="0.25">
      <c r="A190" s="13"/>
      <c r="B190" s="50"/>
      <c r="C190" s="14"/>
      <c r="D190" s="15" t="s">
        <v>53</v>
      </c>
      <c r="E190" s="17"/>
      <c r="F190" s="18"/>
    </row>
    <row r="191" spans="1:6" s="23" customFormat="1" ht="24.75" customHeight="1" x14ac:dyDescent="0.2">
      <c r="A191" s="13">
        <v>503</v>
      </c>
      <c r="B191" s="50">
        <v>1</v>
      </c>
      <c r="C191" s="14" t="s">
        <v>22</v>
      </c>
      <c r="D191" s="19" t="s">
        <v>54</v>
      </c>
      <c r="E191" s="17">
        <v>24850</v>
      </c>
      <c r="F191" s="18">
        <f>+E191*B191</f>
        <v>24850</v>
      </c>
    </row>
    <row r="192" spans="1:6" s="23" customFormat="1" ht="24.75" customHeight="1" x14ac:dyDescent="0.2">
      <c r="A192" s="13">
        <v>503</v>
      </c>
      <c r="B192" s="50">
        <v>1</v>
      </c>
      <c r="C192" s="14" t="s">
        <v>22</v>
      </c>
      <c r="D192" s="19" t="s">
        <v>55</v>
      </c>
      <c r="E192" s="17">
        <v>18500</v>
      </c>
      <c r="F192" s="18">
        <f t="shared" ref="F192:F194" si="15">+E192*B192</f>
        <v>18500</v>
      </c>
    </row>
    <row r="193" spans="1:6" s="23" customFormat="1" ht="24.75" customHeight="1" x14ac:dyDescent="0.2">
      <c r="A193" s="13">
        <v>503</v>
      </c>
      <c r="B193" s="50">
        <v>1</v>
      </c>
      <c r="C193" s="14" t="s">
        <v>22</v>
      </c>
      <c r="D193" s="19" t="s">
        <v>56</v>
      </c>
      <c r="E193" s="17">
        <v>11250</v>
      </c>
      <c r="F193" s="18">
        <f t="shared" si="15"/>
        <v>11250</v>
      </c>
    </row>
    <row r="194" spans="1:6" s="23" customFormat="1" ht="24.75" customHeight="1" x14ac:dyDescent="0.2">
      <c r="A194" s="13">
        <v>503</v>
      </c>
      <c r="B194" s="50">
        <v>1</v>
      </c>
      <c r="C194" s="14" t="s">
        <v>22</v>
      </c>
      <c r="D194" s="19" t="s">
        <v>57</v>
      </c>
      <c r="E194" s="17">
        <v>17325</v>
      </c>
      <c r="F194" s="18">
        <f t="shared" si="15"/>
        <v>17325</v>
      </c>
    </row>
    <row r="195" spans="1:6" s="23" customFormat="1" ht="24.75" customHeight="1" x14ac:dyDescent="0.25">
      <c r="A195" s="13"/>
      <c r="B195" s="50"/>
      <c r="C195" s="14"/>
      <c r="D195" s="29" t="s">
        <v>10</v>
      </c>
      <c r="E195" s="17"/>
      <c r="F195" s="18">
        <f>SUM(F191:F194)</f>
        <v>71925</v>
      </c>
    </row>
    <row r="196" spans="1:6" s="23" customFormat="1" ht="24.75" customHeight="1" x14ac:dyDescent="0.25">
      <c r="A196" s="13"/>
      <c r="B196" s="50"/>
      <c r="C196" s="14"/>
      <c r="D196" s="29"/>
      <c r="E196" s="17"/>
      <c r="F196" s="18"/>
    </row>
    <row r="197" spans="1:6" s="23" customFormat="1" ht="24.75" customHeight="1" x14ac:dyDescent="0.25">
      <c r="A197" s="13"/>
      <c r="B197" s="50"/>
      <c r="C197" s="14"/>
      <c r="D197" s="15" t="s">
        <v>58</v>
      </c>
      <c r="E197" s="17"/>
      <c r="F197" s="18"/>
    </row>
    <row r="198" spans="1:6" s="23" customFormat="1" ht="24.75" customHeight="1" x14ac:dyDescent="0.2">
      <c r="A198" s="13">
        <v>642</v>
      </c>
      <c r="B198" s="50">
        <v>0.08</v>
      </c>
      <c r="C198" s="14" t="s">
        <v>59</v>
      </c>
      <c r="D198" s="19" t="s">
        <v>60</v>
      </c>
      <c r="E198" s="17">
        <v>17950</v>
      </c>
      <c r="F198" s="18">
        <f>+E198*B198</f>
        <v>1436</v>
      </c>
    </row>
    <row r="199" spans="1:6" s="23" customFormat="1" ht="24.75" customHeight="1" x14ac:dyDescent="0.2">
      <c r="A199" s="63">
        <v>642</v>
      </c>
      <c r="B199" s="69">
        <v>0.16</v>
      </c>
      <c r="C199" s="65" t="s">
        <v>59</v>
      </c>
      <c r="D199" s="66" t="s">
        <v>61</v>
      </c>
      <c r="E199" s="67">
        <v>8995</v>
      </c>
      <c r="F199" s="68">
        <f>+E199*B199</f>
        <v>1439.2</v>
      </c>
    </row>
    <row r="200" spans="1:6" s="23" customFormat="1" ht="24.75" customHeight="1" x14ac:dyDescent="0.25">
      <c r="A200" s="13"/>
      <c r="B200" s="50"/>
      <c r="C200" s="14"/>
      <c r="D200" s="29" t="s">
        <v>10</v>
      </c>
      <c r="E200" s="17"/>
      <c r="F200" s="18">
        <f>SUM(F198:F199)</f>
        <v>2875.2</v>
      </c>
    </row>
    <row r="201" spans="1:6" s="23" customFormat="1" ht="24.75" customHeight="1" x14ac:dyDescent="0.2">
      <c r="A201" s="13"/>
      <c r="B201" s="50"/>
      <c r="C201" s="14"/>
      <c r="D201" s="19"/>
      <c r="E201" s="17"/>
      <c r="F201" s="18"/>
    </row>
    <row r="202" spans="1:6" s="23" customFormat="1" ht="24.75" customHeight="1" x14ac:dyDescent="0.25">
      <c r="A202" s="13"/>
      <c r="B202" s="50"/>
      <c r="C202" s="14"/>
      <c r="D202" s="15" t="s">
        <v>62</v>
      </c>
      <c r="E202" s="17"/>
      <c r="F202" s="18"/>
    </row>
    <row r="203" spans="1:6" s="12" customFormat="1" ht="24.75" customHeight="1" x14ac:dyDescent="0.2">
      <c r="A203" s="13">
        <v>614</v>
      </c>
      <c r="B203" s="50">
        <v>1</v>
      </c>
      <c r="C203" s="14" t="s">
        <v>22</v>
      </c>
      <c r="D203" s="19" t="s">
        <v>63</v>
      </c>
      <c r="E203" s="17">
        <v>10550</v>
      </c>
      <c r="F203" s="18">
        <f>+E203*B203</f>
        <v>10550</v>
      </c>
    </row>
    <row r="204" spans="1:6" s="12" customFormat="1" ht="24.75" customHeight="1" x14ac:dyDescent="0.2">
      <c r="A204" s="63">
        <v>615</v>
      </c>
      <c r="B204" s="64">
        <v>578</v>
      </c>
      <c r="C204" s="65" t="s">
        <v>27</v>
      </c>
      <c r="D204" s="66" t="s">
        <v>64</v>
      </c>
      <c r="E204" s="67">
        <v>14.37</v>
      </c>
      <c r="F204" s="68">
        <f t="shared" ref="F204" si="16">+E204*B204</f>
        <v>8305.8599999999988</v>
      </c>
    </row>
    <row r="205" spans="1:6" s="12" customFormat="1" ht="24.75" customHeight="1" x14ac:dyDescent="0.25">
      <c r="A205" s="13"/>
      <c r="B205" s="49"/>
      <c r="C205" s="14"/>
      <c r="D205" s="29" t="s">
        <v>10</v>
      </c>
      <c r="E205" s="17"/>
      <c r="F205" s="18">
        <f>SUM(F203:F204)</f>
        <v>18855.86</v>
      </c>
    </row>
    <row r="206" spans="1:6" s="12" customFormat="1" ht="24.75" customHeight="1" x14ac:dyDescent="0.2">
      <c r="A206" s="13"/>
      <c r="B206" s="49"/>
      <c r="C206" s="14"/>
      <c r="D206" s="19"/>
      <c r="E206" s="17"/>
      <c r="F206" s="18"/>
    </row>
    <row r="207" spans="1:6" s="12" customFormat="1" ht="24.75" customHeight="1" x14ac:dyDescent="0.25">
      <c r="A207" s="13"/>
      <c r="B207" s="49"/>
      <c r="C207" s="14"/>
      <c r="D207" s="15" t="s">
        <v>8</v>
      </c>
      <c r="E207" s="17"/>
      <c r="F207" s="18"/>
    </row>
    <row r="208" spans="1:6" s="12" customFormat="1" ht="24.75" customHeight="1" x14ac:dyDescent="0.2">
      <c r="A208" s="13">
        <v>103.05</v>
      </c>
      <c r="B208" s="49">
        <v>1</v>
      </c>
      <c r="C208" s="14" t="s">
        <v>22</v>
      </c>
      <c r="D208" s="19" t="s">
        <v>65</v>
      </c>
      <c r="E208" s="17">
        <v>12393.92</v>
      </c>
      <c r="F208" s="18">
        <f>+E208*B208</f>
        <v>12393.92</v>
      </c>
    </row>
    <row r="209" spans="1:6" s="12" customFormat="1" ht="24.75" customHeight="1" x14ac:dyDescent="0.2">
      <c r="A209" s="13">
        <v>623</v>
      </c>
      <c r="B209" s="49">
        <v>1</v>
      </c>
      <c r="C209" s="14" t="s">
        <v>22</v>
      </c>
      <c r="D209" s="19" t="s">
        <v>66</v>
      </c>
      <c r="E209" s="17">
        <v>2500</v>
      </c>
      <c r="F209" s="18">
        <f>+E209*B209</f>
        <v>2500</v>
      </c>
    </row>
    <row r="210" spans="1:6" s="12" customFormat="1" ht="24.75" customHeight="1" x14ac:dyDescent="0.25">
      <c r="A210" s="13"/>
      <c r="B210" s="49"/>
      <c r="C210" s="14"/>
      <c r="D210" s="29" t="s">
        <v>10</v>
      </c>
      <c r="E210" s="17"/>
      <c r="F210" s="18">
        <f>SUM(F208:F209)</f>
        <v>14893.92</v>
      </c>
    </row>
    <row r="211" spans="1:6" s="12" customFormat="1" ht="24.75" customHeight="1" x14ac:dyDescent="0.2">
      <c r="A211" s="35"/>
      <c r="B211" s="51"/>
      <c r="C211" s="36"/>
      <c r="D211" s="37"/>
      <c r="E211" s="38"/>
      <c r="F211" s="39"/>
    </row>
    <row r="212" spans="1:6" s="12" customFormat="1" ht="24.75" customHeight="1" x14ac:dyDescent="0.25">
      <c r="A212" s="40"/>
      <c r="B212" s="52"/>
      <c r="C212" s="41"/>
      <c r="D212" s="42" t="s">
        <v>67</v>
      </c>
      <c r="E212" s="43" t="s">
        <v>68</v>
      </c>
      <c r="F212" s="44">
        <f>+F159+F169+F179+F188+F195+F200+F205+F210</f>
        <v>376790.43</v>
      </c>
    </row>
    <row r="213" spans="1:6" s="2" customFormat="1" ht="21" customHeight="1" x14ac:dyDescent="0.25">
      <c r="A213" s="54"/>
      <c r="B213" s="45"/>
      <c r="C213" s="54"/>
      <c r="D213" s="3"/>
      <c r="E213" s="6" t="s">
        <v>0</v>
      </c>
    </row>
    <row r="214" spans="1:6" s="2" customFormat="1" ht="21" customHeight="1" x14ac:dyDescent="0.25">
      <c r="A214" s="54"/>
      <c r="B214" s="45"/>
      <c r="C214" s="54"/>
      <c r="D214" s="3"/>
      <c r="E214" s="6" t="s">
        <v>73</v>
      </c>
      <c r="F214" s="6"/>
    </row>
    <row r="215" spans="1:6" s="2" customFormat="1" ht="21" customHeight="1" x14ac:dyDescent="0.25">
      <c r="A215" s="54"/>
      <c r="B215" s="46"/>
      <c r="C215" s="54"/>
      <c r="D215" s="3"/>
      <c r="E215" s="6"/>
      <c r="F215" s="6"/>
    </row>
    <row r="216" spans="1:6" s="4" customFormat="1" ht="24" customHeight="1" x14ac:dyDescent="0.2">
      <c r="A216" s="10" t="s">
        <v>5</v>
      </c>
      <c r="B216" s="47" t="s">
        <v>6</v>
      </c>
      <c r="C216" s="11" t="s">
        <v>3</v>
      </c>
      <c r="D216" s="10" t="s">
        <v>4</v>
      </c>
      <c r="E216" s="8" t="s">
        <v>1</v>
      </c>
      <c r="F216" s="8" t="s">
        <v>2</v>
      </c>
    </row>
    <row r="217" spans="1:6" s="32" customFormat="1" ht="24.75" customHeight="1" x14ac:dyDescent="0.25">
      <c r="A217" s="15"/>
      <c r="B217" s="48"/>
      <c r="C217" s="30"/>
      <c r="D217" s="15" t="s">
        <v>9</v>
      </c>
      <c r="E217" s="25"/>
      <c r="F217" s="31"/>
    </row>
    <row r="218" spans="1:6" s="12" customFormat="1" ht="24.75" customHeight="1" x14ac:dyDescent="0.2">
      <c r="A218" s="13">
        <v>201</v>
      </c>
      <c r="B218" s="49">
        <v>1</v>
      </c>
      <c r="C218" s="14" t="s">
        <v>22</v>
      </c>
      <c r="D218" s="26" t="s">
        <v>24</v>
      </c>
      <c r="E218" s="17">
        <v>8100</v>
      </c>
      <c r="F218" s="18">
        <f>+E218*B218</f>
        <v>8100</v>
      </c>
    </row>
    <row r="219" spans="1:6" s="12" customFormat="1" ht="24.75" customHeight="1" x14ac:dyDescent="0.2">
      <c r="A219" s="13">
        <v>202</v>
      </c>
      <c r="B219" s="49">
        <v>900</v>
      </c>
      <c r="C219" s="14" t="s">
        <v>25</v>
      </c>
      <c r="D219" s="26" t="s">
        <v>26</v>
      </c>
      <c r="E219" s="17">
        <v>8</v>
      </c>
      <c r="F219" s="18">
        <f t="shared" ref="F219:F228" si="17">+E219*B219</f>
        <v>7200</v>
      </c>
    </row>
    <row r="220" spans="1:6" s="12" customFormat="1" ht="24.75" customHeight="1" x14ac:dyDescent="0.2">
      <c r="A220" s="13">
        <v>202</v>
      </c>
      <c r="B220" s="49">
        <v>558</v>
      </c>
      <c r="C220" s="14" t="s">
        <v>27</v>
      </c>
      <c r="D220" s="26" t="s">
        <v>28</v>
      </c>
      <c r="E220" s="17">
        <v>15</v>
      </c>
      <c r="F220" s="18">
        <f t="shared" si="17"/>
        <v>8370</v>
      </c>
    </row>
    <row r="221" spans="1:6" s="12" customFormat="1" ht="24.75" customHeight="1" x14ac:dyDescent="0.2">
      <c r="A221" s="13">
        <v>202</v>
      </c>
      <c r="B221" s="50">
        <v>40</v>
      </c>
      <c r="C221" s="14" t="s">
        <v>25</v>
      </c>
      <c r="D221" s="26" t="s">
        <v>29</v>
      </c>
      <c r="E221" s="17">
        <v>183</v>
      </c>
      <c r="F221" s="18">
        <f t="shared" si="17"/>
        <v>7320</v>
      </c>
    </row>
    <row r="222" spans="1:6" s="12" customFormat="1" ht="24.75" customHeight="1" x14ac:dyDescent="0.2">
      <c r="A222" s="13">
        <v>203</v>
      </c>
      <c r="B222" s="50">
        <v>618</v>
      </c>
      <c r="C222" s="14" t="s">
        <v>30</v>
      </c>
      <c r="D222" s="26" t="s">
        <v>11</v>
      </c>
      <c r="E222" s="17">
        <v>50</v>
      </c>
      <c r="F222" s="18">
        <f t="shared" si="17"/>
        <v>30900</v>
      </c>
    </row>
    <row r="223" spans="1:6" s="12" customFormat="1" ht="24.75" customHeight="1" x14ac:dyDescent="0.2">
      <c r="A223" s="13">
        <v>203</v>
      </c>
      <c r="B223" s="50">
        <v>98</v>
      </c>
      <c r="C223" s="14" t="s">
        <v>30</v>
      </c>
      <c r="D223" s="26" t="s">
        <v>31</v>
      </c>
      <c r="E223" s="17">
        <v>115</v>
      </c>
      <c r="F223" s="18">
        <f t="shared" si="17"/>
        <v>11270</v>
      </c>
    </row>
    <row r="224" spans="1:6" s="12" customFormat="1" ht="24.75" customHeight="1" x14ac:dyDescent="0.2">
      <c r="A224" s="13">
        <v>204</v>
      </c>
      <c r="B224" s="50">
        <v>934</v>
      </c>
      <c r="C224" s="14" t="s">
        <v>27</v>
      </c>
      <c r="D224" s="27" t="s">
        <v>12</v>
      </c>
      <c r="E224" s="17">
        <v>2.5</v>
      </c>
      <c r="F224" s="18">
        <f t="shared" si="17"/>
        <v>2335</v>
      </c>
    </row>
    <row r="225" spans="1:7" s="12" customFormat="1" ht="24.75" customHeight="1" x14ac:dyDescent="0.2">
      <c r="A225" s="13">
        <v>209</v>
      </c>
      <c r="B225" s="50">
        <v>9</v>
      </c>
      <c r="C225" s="14" t="s">
        <v>32</v>
      </c>
      <c r="D225" s="26" t="s">
        <v>33</v>
      </c>
      <c r="E225" s="17">
        <v>500</v>
      </c>
      <c r="F225" s="18">
        <f t="shared" si="17"/>
        <v>4500</v>
      </c>
    </row>
    <row r="226" spans="1:7" s="12" customFormat="1" ht="24.75" customHeight="1" x14ac:dyDescent="0.2">
      <c r="A226" s="13">
        <v>606</v>
      </c>
      <c r="B226" s="50">
        <v>850</v>
      </c>
      <c r="C226" s="14" t="s">
        <v>25</v>
      </c>
      <c r="D226" s="26" t="s">
        <v>34</v>
      </c>
      <c r="E226" s="17">
        <v>17</v>
      </c>
      <c r="F226" s="18">
        <f t="shared" si="17"/>
        <v>14450</v>
      </c>
    </row>
    <row r="227" spans="1:7" s="12" customFormat="1" ht="24.75" customHeight="1" x14ac:dyDescent="0.2">
      <c r="A227" s="13">
        <v>606</v>
      </c>
      <c r="B227" s="50">
        <v>50</v>
      </c>
      <c r="C227" s="14" t="s">
        <v>25</v>
      </c>
      <c r="D227" s="26" t="s">
        <v>35</v>
      </c>
      <c r="E227" s="17">
        <v>38</v>
      </c>
      <c r="F227" s="18">
        <f t="shared" si="17"/>
        <v>1900</v>
      </c>
    </row>
    <row r="228" spans="1:7" s="12" customFormat="1" ht="24.75" customHeight="1" x14ac:dyDescent="0.2">
      <c r="A228" s="13">
        <v>626</v>
      </c>
      <c r="B228" s="49">
        <v>18</v>
      </c>
      <c r="C228" s="14" t="s">
        <v>36</v>
      </c>
      <c r="D228" s="26" t="s">
        <v>37</v>
      </c>
      <c r="E228" s="17">
        <v>13</v>
      </c>
      <c r="F228" s="18">
        <f t="shared" si="17"/>
        <v>234</v>
      </c>
    </row>
    <row r="229" spans="1:7" s="12" customFormat="1" ht="24.75" customHeight="1" x14ac:dyDescent="0.25">
      <c r="A229" s="13"/>
      <c r="B229" s="49"/>
      <c r="C229" s="14"/>
      <c r="D229" s="29" t="s">
        <v>10</v>
      </c>
      <c r="E229" s="17"/>
      <c r="F229" s="18">
        <f>SUM(F218:F228)</f>
        <v>96579</v>
      </c>
    </row>
    <row r="230" spans="1:7" s="12" customFormat="1" ht="24.75" customHeight="1" x14ac:dyDescent="0.2">
      <c r="A230" s="13"/>
      <c r="B230" s="49"/>
      <c r="C230" s="14"/>
      <c r="D230" s="26"/>
      <c r="E230" s="17"/>
      <c r="F230" s="18"/>
    </row>
    <row r="231" spans="1:7" s="34" customFormat="1" ht="24.75" customHeight="1" x14ac:dyDescent="0.25">
      <c r="A231" s="15"/>
      <c r="B231" s="48"/>
      <c r="C231" s="30"/>
      <c r="D231" s="15" t="s">
        <v>13</v>
      </c>
      <c r="E231" s="21"/>
      <c r="F231" s="33"/>
    </row>
    <row r="232" spans="1:7" s="12" customFormat="1" ht="24.75" customHeight="1" x14ac:dyDescent="0.2">
      <c r="A232" s="13">
        <v>601</v>
      </c>
      <c r="B232" s="49">
        <v>55</v>
      </c>
      <c r="C232" s="14" t="s">
        <v>30</v>
      </c>
      <c r="D232" s="27" t="s">
        <v>38</v>
      </c>
      <c r="E232" s="17">
        <v>200</v>
      </c>
      <c r="F232" s="18">
        <f>+E232*B232</f>
        <v>11000</v>
      </c>
    </row>
    <row r="233" spans="1:7" s="12" customFormat="1" ht="24.75" customHeight="1" x14ac:dyDescent="0.2">
      <c r="A233" s="13">
        <v>659</v>
      </c>
      <c r="B233" s="49">
        <v>1957</v>
      </c>
      <c r="C233" s="14" t="s">
        <v>27</v>
      </c>
      <c r="D233" s="26" t="s">
        <v>39</v>
      </c>
      <c r="E233" s="17">
        <v>7</v>
      </c>
      <c r="F233" s="18">
        <f t="shared" ref="F233:F237" si="18">+E233*B233</f>
        <v>13699</v>
      </c>
    </row>
    <row r="234" spans="1:7" s="12" customFormat="1" ht="24.75" customHeight="1" x14ac:dyDescent="0.2">
      <c r="A234" s="13">
        <v>659</v>
      </c>
      <c r="B234" s="49">
        <v>0.26</v>
      </c>
      <c r="C234" s="14" t="s">
        <v>14</v>
      </c>
      <c r="D234" s="26" t="s">
        <v>15</v>
      </c>
      <c r="E234" s="17">
        <v>200</v>
      </c>
      <c r="F234" s="18">
        <f t="shared" si="18"/>
        <v>52</v>
      </c>
    </row>
    <row r="235" spans="1:7" s="12" customFormat="1" ht="24.75" customHeight="1" x14ac:dyDescent="0.2">
      <c r="A235" s="13">
        <v>832</v>
      </c>
      <c r="B235" s="49">
        <v>1</v>
      </c>
      <c r="C235" s="14" t="s">
        <v>22</v>
      </c>
      <c r="D235" s="26" t="s">
        <v>40</v>
      </c>
      <c r="E235" s="17">
        <v>1600</v>
      </c>
      <c r="F235" s="18">
        <f t="shared" si="18"/>
        <v>1600</v>
      </c>
    </row>
    <row r="236" spans="1:7" s="12" customFormat="1" ht="24.75" customHeight="1" x14ac:dyDescent="0.2">
      <c r="A236" s="13">
        <v>832</v>
      </c>
      <c r="B236" s="49">
        <v>1</v>
      </c>
      <c r="C236" s="14" t="s">
        <v>22</v>
      </c>
      <c r="D236" s="26" t="s">
        <v>41</v>
      </c>
      <c r="E236" s="17">
        <v>2300</v>
      </c>
      <c r="F236" s="18">
        <f t="shared" si="18"/>
        <v>2300</v>
      </c>
    </row>
    <row r="237" spans="1:7" s="12" customFormat="1" ht="24.75" customHeight="1" x14ac:dyDescent="0.2">
      <c r="A237" s="13">
        <v>832</v>
      </c>
      <c r="B237" s="49">
        <v>1</v>
      </c>
      <c r="C237" s="20" t="s">
        <v>22</v>
      </c>
      <c r="D237" s="28" t="s">
        <v>42</v>
      </c>
      <c r="E237" s="17">
        <v>2300</v>
      </c>
      <c r="F237" s="18">
        <f t="shared" si="18"/>
        <v>2300</v>
      </c>
    </row>
    <row r="238" spans="1:7" s="12" customFormat="1" ht="24.75" customHeight="1" x14ac:dyDescent="0.2">
      <c r="A238" s="63">
        <v>832</v>
      </c>
      <c r="B238" s="64">
        <v>5000</v>
      </c>
      <c r="C238" s="71" t="s">
        <v>36</v>
      </c>
      <c r="D238" s="72" t="s">
        <v>23</v>
      </c>
      <c r="E238" s="67">
        <v>2500</v>
      </c>
      <c r="F238" s="73">
        <v>2500</v>
      </c>
      <c r="G238" s="75" t="s">
        <v>77</v>
      </c>
    </row>
    <row r="239" spans="1:7" s="12" customFormat="1" ht="24.75" customHeight="1" x14ac:dyDescent="0.25">
      <c r="A239" s="13"/>
      <c r="B239" s="49"/>
      <c r="C239" s="14"/>
      <c r="D239" s="29" t="s">
        <v>10</v>
      </c>
      <c r="E239" s="17"/>
      <c r="F239" s="18">
        <f>SUM(F232:F238)</f>
        <v>33451</v>
      </c>
    </row>
    <row r="240" spans="1:7" s="12" customFormat="1" ht="24.75" customHeight="1" x14ac:dyDescent="0.2">
      <c r="A240" s="13"/>
      <c r="B240" s="50"/>
      <c r="C240" s="14"/>
      <c r="D240" s="19"/>
      <c r="E240" s="17"/>
      <c r="F240" s="18"/>
    </row>
    <row r="241" spans="1:6" s="12" customFormat="1" ht="24.75" customHeight="1" x14ac:dyDescent="0.25">
      <c r="A241" s="13"/>
      <c r="B241" s="50"/>
      <c r="C241" s="14"/>
      <c r="D241" s="15" t="s">
        <v>16</v>
      </c>
      <c r="E241" s="17"/>
      <c r="F241" s="18"/>
    </row>
    <row r="242" spans="1:6" s="12" customFormat="1" ht="24.75" customHeight="1" x14ac:dyDescent="0.2">
      <c r="A242" s="13">
        <v>203</v>
      </c>
      <c r="B242" s="49">
        <v>292</v>
      </c>
      <c r="C242" s="14" t="s">
        <v>30</v>
      </c>
      <c r="D242" s="19" t="s">
        <v>43</v>
      </c>
      <c r="E242" s="17">
        <v>83</v>
      </c>
      <c r="F242" s="18">
        <f>+E242*B242</f>
        <v>24236</v>
      </c>
    </row>
    <row r="243" spans="1:6" s="12" customFormat="1" ht="24.75" customHeight="1" x14ac:dyDescent="0.2">
      <c r="A243" s="13">
        <v>203</v>
      </c>
      <c r="B243" s="49">
        <v>54</v>
      </c>
      <c r="C243" s="14" t="s">
        <v>30</v>
      </c>
      <c r="D243" s="19" t="s">
        <v>44</v>
      </c>
      <c r="E243" s="17">
        <v>92</v>
      </c>
      <c r="F243" s="18">
        <f t="shared" ref="F243:F248" si="19">+E243*B243</f>
        <v>4968</v>
      </c>
    </row>
    <row r="244" spans="1:6" s="12" customFormat="1" ht="24.75" customHeight="1" x14ac:dyDescent="0.2">
      <c r="A244" s="13">
        <v>204</v>
      </c>
      <c r="B244" s="50">
        <v>250</v>
      </c>
      <c r="C244" s="14" t="s">
        <v>27</v>
      </c>
      <c r="D244" s="22" t="s">
        <v>45</v>
      </c>
      <c r="E244" s="17">
        <v>4</v>
      </c>
      <c r="F244" s="18">
        <f t="shared" si="19"/>
        <v>1000</v>
      </c>
    </row>
    <row r="245" spans="1:6" s="12" customFormat="1" ht="24.75" customHeight="1" x14ac:dyDescent="0.2">
      <c r="A245" s="13">
        <v>204</v>
      </c>
      <c r="B245" s="49">
        <v>250</v>
      </c>
      <c r="C245" s="20" t="s">
        <v>27</v>
      </c>
      <c r="D245" s="28" t="s">
        <v>46</v>
      </c>
      <c r="E245" s="17">
        <v>4</v>
      </c>
      <c r="F245" s="18">
        <f t="shared" si="19"/>
        <v>1000</v>
      </c>
    </row>
    <row r="246" spans="1:6" s="12" customFormat="1" ht="24.75" customHeight="1" x14ac:dyDescent="0.2">
      <c r="A246" s="13">
        <v>603</v>
      </c>
      <c r="B246" s="49">
        <v>80</v>
      </c>
      <c r="C246" s="20" t="s">
        <v>25</v>
      </c>
      <c r="D246" s="28" t="s">
        <v>47</v>
      </c>
      <c r="E246" s="17">
        <v>300</v>
      </c>
      <c r="F246" s="18">
        <f t="shared" si="19"/>
        <v>24000</v>
      </c>
    </row>
    <row r="247" spans="1:6" s="23" customFormat="1" ht="24.75" customHeight="1" x14ac:dyDescent="0.2">
      <c r="A247" s="13">
        <v>603</v>
      </c>
      <c r="B247" s="49">
        <v>80</v>
      </c>
      <c r="C247" s="14" t="s">
        <v>25</v>
      </c>
      <c r="D247" s="16" t="s">
        <v>48</v>
      </c>
      <c r="E247" s="17">
        <v>300</v>
      </c>
      <c r="F247" s="18">
        <f t="shared" si="19"/>
        <v>24000</v>
      </c>
    </row>
    <row r="248" spans="1:6" s="23" customFormat="1" ht="24.75" customHeight="1" x14ac:dyDescent="0.2">
      <c r="A248" s="13">
        <v>603</v>
      </c>
      <c r="B248" s="50">
        <v>160</v>
      </c>
      <c r="C248" s="14" t="s">
        <v>25</v>
      </c>
      <c r="D248" s="16" t="s">
        <v>49</v>
      </c>
      <c r="E248" s="17">
        <v>450</v>
      </c>
      <c r="F248" s="18">
        <f t="shared" si="19"/>
        <v>72000</v>
      </c>
    </row>
    <row r="249" spans="1:6" s="23" customFormat="1" ht="24.75" customHeight="1" x14ac:dyDescent="0.25">
      <c r="A249" s="13"/>
      <c r="B249" s="50"/>
      <c r="C249" s="14"/>
      <c r="D249" s="29" t="s">
        <v>10</v>
      </c>
      <c r="E249" s="17"/>
      <c r="F249" s="18">
        <f>SUM(F242:F248)</f>
        <v>151204</v>
      </c>
    </row>
    <row r="250" spans="1:6" s="23" customFormat="1" ht="24.75" customHeight="1" x14ac:dyDescent="0.2">
      <c r="A250" s="13"/>
      <c r="B250" s="50"/>
      <c r="C250" s="14"/>
      <c r="D250" s="19"/>
      <c r="E250" s="17"/>
      <c r="F250" s="18"/>
    </row>
    <row r="251" spans="1:6" s="23" customFormat="1" ht="24.75" customHeight="1" x14ac:dyDescent="0.25">
      <c r="A251" s="13"/>
      <c r="B251" s="50"/>
      <c r="C251" s="14"/>
      <c r="D251" s="15" t="s">
        <v>17</v>
      </c>
      <c r="E251" s="17"/>
      <c r="F251" s="18"/>
    </row>
    <row r="252" spans="1:6" s="23" customFormat="1" ht="24.75" customHeight="1" x14ac:dyDescent="0.2">
      <c r="A252" s="13">
        <v>301</v>
      </c>
      <c r="B252" s="50">
        <v>84</v>
      </c>
      <c r="C252" s="14" t="s">
        <v>30</v>
      </c>
      <c r="D252" s="19" t="s">
        <v>18</v>
      </c>
      <c r="E252" s="17">
        <v>312</v>
      </c>
      <c r="F252" s="18">
        <f>+E252*B252</f>
        <v>26208</v>
      </c>
    </row>
    <row r="253" spans="1:6" s="23" customFormat="1" ht="24.75" customHeight="1" x14ac:dyDescent="0.2">
      <c r="A253" s="13">
        <v>304</v>
      </c>
      <c r="B253" s="50">
        <v>156</v>
      </c>
      <c r="C253" s="14" t="s">
        <v>30</v>
      </c>
      <c r="D253" s="19" t="s">
        <v>19</v>
      </c>
      <c r="E253" s="17">
        <v>93</v>
      </c>
      <c r="F253" s="18">
        <f t="shared" ref="F253:F257" si="20">+E253*B253</f>
        <v>14508</v>
      </c>
    </row>
    <row r="254" spans="1:6" s="23" customFormat="1" ht="24.75" customHeight="1" x14ac:dyDescent="0.2">
      <c r="A254" s="13">
        <v>407</v>
      </c>
      <c r="B254" s="50">
        <v>77</v>
      </c>
      <c r="C254" s="14" t="s">
        <v>50</v>
      </c>
      <c r="D254" s="19" t="s">
        <v>20</v>
      </c>
      <c r="E254" s="17">
        <v>2.92</v>
      </c>
      <c r="F254" s="18">
        <f t="shared" si="20"/>
        <v>224.84</v>
      </c>
    </row>
    <row r="255" spans="1:6" s="23" customFormat="1" ht="24.75" customHeight="1" x14ac:dyDescent="0.2">
      <c r="A255" s="13">
        <v>411</v>
      </c>
      <c r="B255" s="50">
        <v>60</v>
      </c>
      <c r="C255" s="14" t="s">
        <v>30</v>
      </c>
      <c r="D255" s="19" t="s">
        <v>21</v>
      </c>
      <c r="E255" s="17">
        <v>128</v>
      </c>
      <c r="F255" s="18">
        <f t="shared" si="20"/>
        <v>7680</v>
      </c>
    </row>
    <row r="256" spans="1:6" s="23" customFormat="1" ht="24.75" customHeight="1" x14ac:dyDescent="0.2">
      <c r="A256" s="13">
        <v>441</v>
      </c>
      <c r="B256" s="50">
        <v>28</v>
      </c>
      <c r="C256" s="14" t="s">
        <v>30</v>
      </c>
      <c r="D256" s="19" t="s">
        <v>51</v>
      </c>
      <c r="E256" s="17">
        <v>425</v>
      </c>
      <c r="F256" s="18">
        <f t="shared" si="20"/>
        <v>11900</v>
      </c>
    </row>
    <row r="257" spans="1:6" s="23" customFormat="1" ht="24.75" customHeight="1" x14ac:dyDescent="0.2">
      <c r="A257" s="13">
        <v>441</v>
      </c>
      <c r="B257" s="50">
        <v>20</v>
      </c>
      <c r="C257" s="14" t="s">
        <v>30</v>
      </c>
      <c r="D257" s="19" t="s">
        <v>52</v>
      </c>
      <c r="E257" s="17">
        <v>618</v>
      </c>
      <c r="F257" s="18">
        <f t="shared" si="20"/>
        <v>12360</v>
      </c>
    </row>
    <row r="258" spans="1:6" s="23" customFormat="1" ht="24.75" customHeight="1" x14ac:dyDescent="0.25">
      <c r="A258" s="13"/>
      <c r="B258" s="50"/>
      <c r="C258" s="14"/>
      <c r="D258" s="29" t="s">
        <v>10</v>
      </c>
      <c r="E258" s="17"/>
      <c r="F258" s="18">
        <f>SUM(F252:F257)</f>
        <v>72880.84</v>
      </c>
    </row>
    <row r="259" spans="1:6" s="23" customFormat="1" ht="24.75" customHeight="1" x14ac:dyDescent="0.25">
      <c r="A259" s="13"/>
      <c r="B259" s="50"/>
      <c r="C259" s="14"/>
      <c r="D259" s="29"/>
      <c r="E259" s="17"/>
      <c r="F259" s="18"/>
    </row>
    <row r="260" spans="1:6" s="23" customFormat="1" ht="24.75" customHeight="1" x14ac:dyDescent="0.25">
      <c r="A260" s="13"/>
      <c r="B260" s="50"/>
      <c r="C260" s="14"/>
      <c r="D260" s="15" t="s">
        <v>53</v>
      </c>
      <c r="E260" s="17"/>
      <c r="F260" s="18"/>
    </row>
    <row r="261" spans="1:6" s="23" customFormat="1" ht="24.75" customHeight="1" x14ac:dyDescent="0.2">
      <c r="A261" s="13">
        <v>503</v>
      </c>
      <c r="B261" s="50">
        <v>1</v>
      </c>
      <c r="C261" s="14" t="s">
        <v>22</v>
      </c>
      <c r="D261" s="19" t="s">
        <v>54</v>
      </c>
      <c r="E261" s="17">
        <v>14400</v>
      </c>
      <c r="F261" s="18">
        <f>+E261*B261</f>
        <v>14400</v>
      </c>
    </row>
    <row r="262" spans="1:6" s="23" customFormat="1" ht="24.75" customHeight="1" x14ac:dyDescent="0.2">
      <c r="A262" s="13">
        <v>503</v>
      </c>
      <c r="B262" s="50">
        <v>1</v>
      </c>
      <c r="C262" s="14" t="s">
        <v>22</v>
      </c>
      <c r="D262" s="19" t="s">
        <v>55</v>
      </c>
      <c r="E262" s="17">
        <v>14400</v>
      </c>
      <c r="F262" s="18">
        <f t="shared" ref="F262:F264" si="21">+E262*B262</f>
        <v>14400</v>
      </c>
    </row>
    <row r="263" spans="1:6" s="23" customFormat="1" ht="24.75" customHeight="1" x14ac:dyDescent="0.2">
      <c r="A263" s="13">
        <v>503</v>
      </c>
      <c r="B263" s="50">
        <v>1</v>
      </c>
      <c r="C263" s="14" t="s">
        <v>22</v>
      </c>
      <c r="D263" s="19" t="s">
        <v>56</v>
      </c>
      <c r="E263" s="17">
        <v>14400</v>
      </c>
      <c r="F263" s="18">
        <f t="shared" si="21"/>
        <v>14400</v>
      </c>
    </row>
    <row r="264" spans="1:6" s="23" customFormat="1" ht="24.75" customHeight="1" x14ac:dyDescent="0.2">
      <c r="A264" s="13">
        <v>503</v>
      </c>
      <c r="B264" s="50">
        <v>1</v>
      </c>
      <c r="C264" s="14" t="s">
        <v>22</v>
      </c>
      <c r="D264" s="19" t="s">
        <v>57</v>
      </c>
      <c r="E264" s="17">
        <v>14400</v>
      </c>
      <c r="F264" s="18">
        <f t="shared" si="21"/>
        <v>14400</v>
      </c>
    </row>
    <row r="265" spans="1:6" s="23" customFormat="1" ht="24.75" customHeight="1" x14ac:dyDescent="0.25">
      <c r="A265" s="13"/>
      <c r="B265" s="50"/>
      <c r="C265" s="14"/>
      <c r="D265" s="29" t="s">
        <v>10</v>
      </c>
      <c r="E265" s="17"/>
      <c r="F265" s="18">
        <f>SUM(F261:F264)</f>
        <v>57600</v>
      </c>
    </row>
    <row r="266" spans="1:6" s="23" customFormat="1" ht="24.75" customHeight="1" x14ac:dyDescent="0.25">
      <c r="A266" s="13"/>
      <c r="B266" s="50"/>
      <c r="C266" s="14"/>
      <c r="D266" s="29"/>
      <c r="E266" s="17"/>
      <c r="F266" s="18"/>
    </row>
    <row r="267" spans="1:6" s="23" customFormat="1" ht="24.75" customHeight="1" x14ac:dyDescent="0.25">
      <c r="A267" s="13"/>
      <c r="B267" s="50"/>
      <c r="C267" s="14"/>
      <c r="D267" s="15" t="s">
        <v>58</v>
      </c>
      <c r="E267" s="17"/>
      <c r="F267" s="18"/>
    </row>
    <row r="268" spans="1:6" s="23" customFormat="1" ht="24.75" customHeight="1" x14ac:dyDescent="0.2">
      <c r="A268" s="13">
        <v>642</v>
      </c>
      <c r="B268" s="50">
        <v>0.08</v>
      </c>
      <c r="C268" s="14" t="s">
        <v>59</v>
      </c>
      <c r="D268" s="19" t="s">
        <v>60</v>
      </c>
      <c r="E268" s="17">
        <v>11800</v>
      </c>
      <c r="F268" s="18">
        <f>+E268*B268</f>
        <v>944</v>
      </c>
    </row>
    <row r="269" spans="1:6" s="23" customFormat="1" ht="24.75" customHeight="1" x14ac:dyDescent="0.2">
      <c r="A269" s="13">
        <v>642</v>
      </c>
      <c r="B269" s="50">
        <v>0.16</v>
      </c>
      <c r="C269" s="14" t="s">
        <v>59</v>
      </c>
      <c r="D269" s="19" t="s">
        <v>61</v>
      </c>
      <c r="E269" s="17">
        <v>11400</v>
      </c>
      <c r="F269" s="18">
        <f>+E269*B269</f>
        <v>1824</v>
      </c>
    </row>
    <row r="270" spans="1:6" s="23" customFormat="1" ht="24.75" customHeight="1" x14ac:dyDescent="0.25">
      <c r="A270" s="13"/>
      <c r="B270" s="50"/>
      <c r="C270" s="14"/>
      <c r="D270" s="29" t="s">
        <v>10</v>
      </c>
      <c r="E270" s="17"/>
      <c r="F270" s="18">
        <f>SUM(F268:F269)</f>
        <v>2768</v>
      </c>
    </row>
    <row r="271" spans="1:6" s="23" customFormat="1" ht="24.75" customHeight="1" x14ac:dyDescent="0.2">
      <c r="A271" s="13"/>
      <c r="B271" s="50"/>
      <c r="C271" s="14"/>
      <c r="D271" s="19"/>
      <c r="E271" s="17"/>
      <c r="F271" s="18"/>
    </row>
    <row r="272" spans="1:6" s="23" customFormat="1" ht="24.75" customHeight="1" x14ac:dyDescent="0.25">
      <c r="A272" s="13"/>
      <c r="B272" s="50"/>
      <c r="C272" s="14"/>
      <c r="D272" s="15" t="s">
        <v>62</v>
      </c>
      <c r="E272" s="17"/>
      <c r="F272" s="18"/>
    </row>
    <row r="273" spans="1:6" s="12" customFormat="1" ht="24.75" customHeight="1" x14ac:dyDescent="0.2">
      <c r="A273" s="13">
        <v>614</v>
      </c>
      <c r="B273" s="50">
        <v>1</v>
      </c>
      <c r="C273" s="14" t="s">
        <v>22</v>
      </c>
      <c r="D273" s="19" t="s">
        <v>63</v>
      </c>
      <c r="E273" s="17">
        <v>8500</v>
      </c>
      <c r="F273" s="18">
        <f>+E273*B273</f>
        <v>8500</v>
      </c>
    </row>
    <row r="274" spans="1:6" s="12" customFormat="1" ht="24.75" customHeight="1" x14ac:dyDescent="0.2">
      <c r="A274" s="13">
        <v>615</v>
      </c>
      <c r="B274" s="49">
        <v>578</v>
      </c>
      <c r="C274" s="14" t="s">
        <v>27</v>
      </c>
      <c r="D274" s="19" t="s">
        <v>64</v>
      </c>
      <c r="E274" s="17">
        <v>42</v>
      </c>
      <c r="F274" s="18">
        <f t="shared" ref="F274" si="22">+E274*B274</f>
        <v>24276</v>
      </c>
    </row>
    <row r="275" spans="1:6" s="12" customFormat="1" ht="24.75" customHeight="1" x14ac:dyDescent="0.25">
      <c r="A275" s="13"/>
      <c r="B275" s="49"/>
      <c r="C275" s="14"/>
      <c r="D275" s="29" t="s">
        <v>10</v>
      </c>
      <c r="E275" s="17"/>
      <c r="F275" s="18">
        <f>SUM(F273:F274)</f>
        <v>32776</v>
      </c>
    </row>
    <row r="276" spans="1:6" s="12" customFormat="1" ht="24.75" customHeight="1" x14ac:dyDescent="0.2">
      <c r="A276" s="13"/>
      <c r="B276" s="49"/>
      <c r="C276" s="14"/>
      <c r="D276" s="19"/>
      <c r="E276" s="17"/>
      <c r="F276" s="18"/>
    </row>
    <row r="277" spans="1:6" s="12" customFormat="1" ht="24.75" customHeight="1" x14ac:dyDescent="0.25">
      <c r="A277" s="13"/>
      <c r="B277" s="49"/>
      <c r="C277" s="14"/>
      <c r="D277" s="15" t="s">
        <v>8</v>
      </c>
      <c r="E277" s="17"/>
      <c r="F277" s="18"/>
    </row>
    <row r="278" spans="1:6" s="12" customFormat="1" ht="24.75" customHeight="1" x14ac:dyDescent="0.2">
      <c r="A278" s="13">
        <v>103.05</v>
      </c>
      <c r="B278" s="49">
        <v>1</v>
      </c>
      <c r="C278" s="14" t="s">
        <v>22</v>
      </c>
      <c r="D278" s="19" t="s">
        <v>65</v>
      </c>
      <c r="E278" s="17">
        <v>5800</v>
      </c>
      <c r="F278" s="18">
        <f>+E278*B278</f>
        <v>5800</v>
      </c>
    </row>
    <row r="279" spans="1:6" s="12" customFormat="1" ht="24.75" customHeight="1" x14ac:dyDescent="0.2">
      <c r="A279" s="13">
        <v>623</v>
      </c>
      <c r="B279" s="49">
        <v>1</v>
      </c>
      <c r="C279" s="14" t="s">
        <v>22</v>
      </c>
      <c r="D279" s="19" t="s">
        <v>66</v>
      </c>
      <c r="E279" s="17">
        <v>3500</v>
      </c>
      <c r="F279" s="18">
        <f>+E279*B279</f>
        <v>3500</v>
      </c>
    </row>
    <row r="280" spans="1:6" s="12" customFormat="1" ht="24.75" customHeight="1" x14ac:dyDescent="0.25">
      <c r="A280" s="13"/>
      <c r="B280" s="49"/>
      <c r="C280" s="14"/>
      <c r="D280" s="29" t="s">
        <v>10</v>
      </c>
      <c r="E280" s="17"/>
      <c r="F280" s="18">
        <f>SUM(F278:F279)</f>
        <v>9300</v>
      </c>
    </row>
    <row r="281" spans="1:6" s="12" customFormat="1" ht="24.75" customHeight="1" x14ac:dyDescent="0.2">
      <c r="A281" s="35"/>
      <c r="B281" s="51"/>
      <c r="C281" s="36"/>
      <c r="D281" s="37"/>
      <c r="E281" s="38"/>
      <c r="F281" s="39"/>
    </row>
    <row r="282" spans="1:6" s="12" customFormat="1" ht="24.75" customHeight="1" x14ac:dyDescent="0.25">
      <c r="A282" s="40"/>
      <c r="B282" s="52"/>
      <c r="C282" s="41"/>
      <c r="D282" s="42" t="s">
        <v>67</v>
      </c>
      <c r="E282" s="43" t="s">
        <v>68</v>
      </c>
      <c r="F282" s="44">
        <f>+F229+F239+F249+F258+F265+F270+F275+F280</f>
        <v>456558.83999999997</v>
      </c>
    </row>
    <row r="283" spans="1:6" s="2" customFormat="1" ht="21" customHeight="1" x14ac:dyDescent="0.25">
      <c r="A283" s="54"/>
      <c r="B283" s="45"/>
      <c r="C283" s="54"/>
      <c r="D283" s="3"/>
      <c r="E283" s="6" t="s">
        <v>0</v>
      </c>
    </row>
    <row r="284" spans="1:6" s="2" customFormat="1" ht="21" customHeight="1" x14ac:dyDescent="0.25">
      <c r="A284" s="54"/>
      <c r="B284" s="45"/>
      <c r="C284" s="54"/>
      <c r="D284" s="3"/>
      <c r="E284" s="6" t="s">
        <v>74</v>
      </c>
      <c r="F284" s="6"/>
    </row>
    <row r="285" spans="1:6" s="2" customFormat="1" ht="21" customHeight="1" x14ac:dyDescent="0.25">
      <c r="A285" s="54"/>
      <c r="B285" s="46"/>
      <c r="C285" s="54"/>
      <c r="D285" s="3"/>
      <c r="E285" s="6"/>
      <c r="F285" s="6"/>
    </row>
    <row r="286" spans="1:6" s="4" customFormat="1" ht="24" customHeight="1" x14ac:dyDescent="0.2">
      <c r="A286" s="10" t="s">
        <v>5</v>
      </c>
      <c r="B286" s="47" t="s">
        <v>6</v>
      </c>
      <c r="C286" s="11" t="s">
        <v>3</v>
      </c>
      <c r="D286" s="10" t="s">
        <v>4</v>
      </c>
      <c r="E286" s="8" t="s">
        <v>1</v>
      </c>
      <c r="F286" s="8" t="s">
        <v>2</v>
      </c>
    </row>
    <row r="287" spans="1:6" s="32" customFormat="1" ht="24.75" customHeight="1" x14ac:dyDescent="0.25">
      <c r="A287" s="15"/>
      <c r="B287" s="48"/>
      <c r="C287" s="30"/>
      <c r="D287" s="15" t="s">
        <v>9</v>
      </c>
      <c r="E287" s="25"/>
      <c r="F287" s="31"/>
    </row>
    <row r="288" spans="1:6" s="12" customFormat="1" ht="24.75" customHeight="1" x14ac:dyDescent="0.2">
      <c r="A288" s="13">
        <v>201</v>
      </c>
      <c r="B288" s="49">
        <v>1</v>
      </c>
      <c r="C288" s="14" t="s">
        <v>22</v>
      </c>
      <c r="D288" s="26" t="s">
        <v>24</v>
      </c>
      <c r="E288" s="17">
        <v>650</v>
      </c>
      <c r="F288" s="18">
        <f>+E288*B288</f>
        <v>650</v>
      </c>
    </row>
    <row r="289" spans="1:6" s="12" customFormat="1" ht="24.75" customHeight="1" x14ac:dyDescent="0.2">
      <c r="A289" s="13">
        <v>202</v>
      </c>
      <c r="B289" s="49">
        <v>900</v>
      </c>
      <c r="C289" s="14" t="s">
        <v>25</v>
      </c>
      <c r="D289" s="26" t="s">
        <v>26</v>
      </c>
      <c r="E289" s="17">
        <v>2.4</v>
      </c>
      <c r="F289" s="18">
        <f t="shared" ref="F289:F298" si="23">+E289*B289</f>
        <v>2160</v>
      </c>
    </row>
    <row r="290" spans="1:6" s="12" customFormat="1" ht="24.75" customHeight="1" x14ac:dyDescent="0.2">
      <c r="A290" s="13">
        <v>202</v>
      </c>
      <c r="B290" s="49">
        <v>558</v>
      </c>
      <c r="C290" s="14" t="s">
        <v>27</v>
      </c>
      <c r="D290" s="26" t="s">
        <v>28</v>
      </c>
      <c r="E290" s="17">
        <v>63</v>
      </c>
      <c r="F290" s="18">
        <f t="shared" si="23"/>
        <v>35154</v>
      </c>
    </row>
    <row r="291" spans="1:6" s="12" customFormat="1" ht="24.75" customHeight="1" x14ac:dyDescent="0.2">
      <c r="A291" s="13">
        <v>202</v>
      </c>
      <c r="B291" s="50">
        <v>40</v>
      </c>
      <c r="C291" s="14" t="s">
        <v>25</v>
      </c>
      <c r="D291" s="26" t="s">
        <v>29</v>
      </c>
      <c r="E291" s="17">
        <v>419</v>
      </c>
      <c r="F291" s="18">
        <f t="shared" si="23"/>
        <v>16760</v>
      </c>
    </row>
    <row r="292" spans="1:6" s="12" customFormat="1" ht="24.75" customHeight="1" x14ac:dyDescent="0.2">
      <c r="A292" s="13">
        <v>203</v>
      </c>
      <c r="B292" s="50">
        <v>618</v>
      </c>
      <c r="C292" s="14" t="s">
        <v>30</v>
      </c>
      <c r="D292" s="26" t="s">
        <v>11</v>
      </c>
      <c r="E292" s="17">
        <v>70</v>
      </c>
      <c r="F292" s="18">
        <f t="shared" si="23"/>
        <v>43260</v>
      </c>
    </row>
    <row r="293" spans="1:6" s="12" customFormat="1" ht="24.75" customHeight="1" x14ac:dyDescent="0.2">
      <c r="A293" s="13">
        <v>203</v>
      </c>
      <c r="B293" s="50">
        <v>98</v>
      </c>
      <c r="C293" s="14" t="s">
        <v>30</v>
      </c>
      <c r="D293" s="26" t="s">
        <v>31</v>
      </c>
      <c r="E293" s="17">
        <v>68</v>
      </c>
      <c r="F293" s="18">
        <f t="shared" si="23"/>
        <v>6664</v>
      </c>
    </row>
    <row r="294" spans="1:6" s="12" customFormat="1" ht="24.75" customHeight="1" x14ac:dyDescent="0.2">
      <c r="A294" s="13">
        <v>204</v>
      </c>
      <c r="B294" s="50">
        <v>934</v>
      </c>
      <c r="C294" s="14" t="s">
        <v>27</v>
      </c>
      <c r="D294" s="27" t="s">
        <v>12</v>
      </c>
      <c r="E294" s="17">
        <v>2</v>
      </c>
      <c r="F294" s="18">
        <f t="shared" si="23"/>
        <v>1868</v>
      </c>
    </row>
    <row r="295" spans="1:6" s="12" customFormat="1" ht="24.75" customHeight="1" x14ac:dyDescent="0.2">
      <c r="A295" s="13">
        <v>209</v>
      </c>
      <c r="B295" s="50">
        <v>9</v>
      </c>
      <c r="C295" s="14" t="s">
        <v>32</v>
      </c>
      <c r="D295" s="26" t="s">
        <v>33</v>
      </c>
      <c r="E295" s="17">
        <v>45</v>
      </c>
      <c r="F295" s="18">
        <f t="shared" si="23"/>
        <v>405</v>
      </c>
    </row>
    <row r="296" spans="1:6" s="12" customFormat="1" ht="24.75" customHeight="1" x14ac:dyDescent="0.2">
      <c r="A296" s="13">
        <v>606</v>
      </c>
      <c r="B296" s="50">
        <v>850</v>
      </c>
      <c r="C296" s="14" t="s">
        <v>25</v>
      </c>
      <c r="D296" s="26" t="s">
        <v>34</v>
      </c>
      <c r="E296" s="17">
        <v>16.2</v>
      </c>
      <c r="F296" s="18">
        <f t="shared" si="23"/>
        <v>13770</v>
      </c>
    </row>
    <row r="297" spans="1:6" s="12" customFormat="1" ht="24.75" customHeight="1" x14ac:dyDescent="0.2">
      <c r="A297" s="13">
        <v>606</v>
      </c>
      <c r="B297" s="50">
        <v>50</v>
      </c>
      <c r="C297" s="14" t="s">
        <v>25</v>
      </c>
      <c r="D297" s="26" t="s">
        <v>35</v>
      </c>
      <c r="E297" s="17">
        <v>32.6</v>
      </c>
      <c r="F297" s="18">
        <f t="shared" si="23"/>
        <v>1630</v>
      </c>
    </row>
    <row r="298" spans="1:6" s="12" customFormat="1" ht="24.75" customHeight="1" x14ac:dyDescent="0.2">
      <c r="A298" s="13">
        <v>626</v>
      </c>
      <c r="B298" s="49">
        <v>18</v>
      </c>
      <c r="C298" s="14" t="s">
        <v>36</v>
      </c>
      <c r="D298" s="26" t="s">
        <v>37</v>
      </c>
      <c r="E298" s="17">
        <v>12.5</v>
      </c>
      <c r="F298" s="18">
        <f t="shared" si="23"/>
        <v>225</v>
      </c>
    </row>
    <row r="299" spans="1:6" s="12" customFormat="1" ht="24.75" customHeight="1" x14ac:dyDescent="0.25">
      <c r="A299" s="13"/>
      <c r="B299" s="49"/>
      <c r="C299" s="14"/>
      <c r="D299" s="29" t="s">
        <v>10</v>
      </c>
      <c r="E299" s="17"/>
      <c r="F299" s="18">
        <f>SUM(F288:F298)</f>
        <v>122546</v>
      </c>
    </row>
    <row r="300" spans="1:6" s="12" customFormat="1" ht="24.75" customHeight="1" x14ac:dyDescent="0.2">
      <c r="A300" s="13"/>
      <c r="B300" s="49"/>
      <c r="C300" s="14"/>
      <c r="D300" s="26"/>
      <c r="E300" s="17"/>
      <c r="F300" s="18"/>
    </row>
    <row r="301" spans="1:6" s="34" customFormat="1" ht="24.75" customHeight="1" x14ac:dyDescent="0.25">
      <c r="A301" s="15"/>
      <c r="B301" s="48"/>
      <c r="C301" s="30"/>
      <c r="D301" s="15" t="s">
        <v>13</v>
      </c>
      <c r="E301" s="21"/>
      <c r="F301" s="33"/>
    </row>
    <row r="302" spans="1:6" s="12" customFormat="1" ht="24.75" customHeight="1" x14ac:dyDescent="0.2">
      <c r="A302" s="13">
        <v>601</v>
      </c>
      <c r="B302" s="49">
        <v>55</v>
      </c>
      <c r="C302" s="14" t="s">
        <v>30</v>
      </c>
      <c r="D302" s="27" t="s">
        <v>38</v>
      </c>
      <c r="E302" s="17">
        <v>149</v>
      </c>
      <c r="F302" s="18">
        <f>+E302*B302</f>
        <v>8195</v>
      </c>
    </row>
    <row r="303" spans="1:6" s="12" customFormat="1" ht="24.75" customHeight="1" x14ac:dyDescent="0.2">
      <c r="A303" s="13">
        <v>659</v>
      </c>
      <c r="B303" s="49">
        <v>1957</v>
      </c>
      <c r="C303" s="14" t="s">
        <v>27</v>
      </c>
      <c r="D303" s="26" t="s">
        <v>39</v>
      </c>
      <c r="E303" s="17">
        <v>6.12</v>
      </c>
      <c r="F303" s="18">
        <f t="shared" ref="F303:F308" si="24">+E303*B303</f>
        <v>11976.84</v>
      </c>
    </row>
    <row r="304" spans="1:6" s="12" customFormat="1" ht="24.75" customHeight="1" x14ac:dyDescent="0.2">
      <c r="A304" s="13">
        <v>659</v>
      </c>
      <c r="B304" s="49">
        <v>0.26</v>
      </c>
      <c r="C304" s="14" t="s">
        <v>14</v>
      </c>
      <c r="D304" s="26" t="s">
        <v>15</v>
      </c>
      <c r="E304" s="17">
        <v>600</v>
      </c>
      <c r="F304" s="18">
        <f t="shared" si="24"/>
        <v>156</v>
      </c>
    </row>
    <row r="305" spans="1:6" s="12" customFormat="1" ht="24.75" customHeight="1" x14ac:dyDescent="0.2">
      <c r="A305" s="13">
        <v>832</v>
      </c>
      <c r="B305" s="49">
        <v>1</v>
      </c>
      <c r="C305" s="14" t="s">
        <v>22</v>
      </c>
      <c r="D305" s="26" t="s">
        <v>40</v>
      </c>
      <c r="E305" s="17">
        <v>900</v>
      </c>
      <c r="F305" s="18">
        <f t="shared" si="24"/>
        <v>900</v>
      </c>
    </row>
    <row r="306" spans="1:6" s="12" customFormat="1" ht="24.75" customHeight="1" x14ac:dyDescent="0.2">
      <c r="A306" s="13">
        <v>832</v>
      </c>
      <c r="B306" s="49">
        <v>1</v>
      </c>
      <c r="C306" s="14" t="s">
        <v>22</v>
      </c>
      <c r="D306" s="26" t="s">
        <v>41</v>
      </c>
      <c r="E306" s="17">
        <v>2116.75</v>
      </c>
      <c r="F306" s="18">
        <f t="shared" si="24"/>
        <v>2116.75</v>
      </c>
    </row>
    <row r="307" spans="1:6" s="12" customFormat="1" ht="24.75" customHeight="1" x14ac:dyDescent="0.2">
      <c r="A307" s="13">
        <v>832</v>
      </c>
      <c r="B307" s="49">
        <v>1</v>
      </c>
      <c r="C307" s="20" t="s">
        <v>22</v>
      </c>
      <c r="D307" s="28" t="s">
        <v>42</v>
      </c>
      <c r="E307" s="17">
        <v>1845</v>
      </c>
      <c r="F307" s="18">
        <f t="shared" si="24"/>
        <v>1845</v>
      </c>
    </row>
    <row r="308" spans="1:6" s="12" customFormat="1" ht="24.75" customHeight="1" x14ac:dyDescent="0.2">
      <c r="A308" s="13">
        <v>832</v>
      </c>
      <c r="B308" s="49">
        <v>5000</v>
      </c>
      <c r="C308" s="20" t="s">
        <v>36</v>
      </c>
      <c r="D308" s="28" t="s">
        <v>23</v>
      </c>
      <c r="E308" s="17">
        <v>1.25</v>
      </c>
      <c r="F308" s="18">
        <f t="shared" si="24"/>
        <v>6250</v>
      </c>
    </row>
    <row r="309" spans="1:6" s="12" customFormat="1" ht="24.75" customHeight="1" x14ac:dyDescent="0.25">
      <c r="A309" s="13"/>
      <c r="B309" s="49"/>
      <c r="C309" s="14"/>
      <c r="D309" s="29" t="s">
        <v>10</v>
      </c>
      <c r="E309" s="17"/>
      <c r="F309" s="18">
        <f>SUM(F302:F308)</f>
        <v>31439.59</v>
      </c>
    </row>
    <row r="310" spans="1:6" s="12" customFormat="1" ht="24.75" customHeight="1" x14ac:dyDescent="0.2">
      <c r="A310" s="13"/>
      <c r="B310" s="50"/>
      <c r="C310" s="14"/>
      <c r="D310" s="19"/>
      <c r="E310" s="17"/>
      <c r="F310" s="18"/>
    </row>
    <row r="311" spans="1:6" s="12" customFormat="1" ht="24.75" customHeight="1" x14ac:dyDescent="0.25">
      <c r="A311" s="13"/>
      <c r="B311" s="50"/>
      <c r="C311" s="14"/>
      <c r="D311" s="15" t="s">
        <v>16</v>
      </c>
      <c r="E311" s="17"/>
      <c r="F311" s="18"/>
    </row>
    <row r="312" spans="1:6" s="12" customFormat="1" ht="24.75" customHeight="1" x14ac:dyDescent="0.2">
      <c r="A312" s="13">
        <v>203</v>
      </c>
      <c r="B312" s="49">
        <v>292</v>
      </c>
      <c r="C312" s="14" t="s">
        <v>30</v>
      </c>
      <c r="D312" s="19" t="s">
        <v>43</v>
      </c>
      <c r="E312" s="17">
        <v>69.5</v>
      </c>
      <c r="F312" s="18">
        <f>+E312*B312</f>
        <v>20294</v>
      </c>
    </row>
    <row r="313" spans="1:6" s="12" customFormat="1" ht="24.75" customHeight="1" x14ac:dyDescent="0.2">
      <c r="A313" s="13">
        <v>203</v>
      </c>
      <c r="B313" s="49">
        <v>54</v>
      </c>
      <c r="C313" s="14" t="s">
        <v>30</v>
      </c>
      <c r="D313" s="19" t="s">
        <v>44</v>
      </c>
      <c r="E313" s="17">
        <v>103</v>
      </c>
      <c r="F313" s="18">
        <f t="shared" ref="F313:F318" si="25">+E313*B313</f>
        <v>5562</v>
      </c>
    </row>
    <row r="314" spans="1:6" s="12" customFormat="1" ht="24.75" customHeight="1" x14ac:dyDescent="0.2">
      <c r="A314" s="13">
        <v>204</v>
      </c>
      <c r="B314" s="50">
        <v>250</v>
      </c>
      <c r="C314" s="14" t="s">
        <v>27</v>
      </c>
      <c r="D314" s="22" t="s">
        <v>45</v>
      </c>
      <c r="E314" s="17">
        <v>3</v>
      </c>
      <c r="F314" s="18">
        <f t="shared" si="25"/>
        <v>750</v>
      </c>
    </row>
    <row r="315" spans="1:6" s="12" customFormat="1" ht="24.75" customHeight="1" x14ac:dyDescent="0.2">
      <c r="A315" s="13">
        <v>204</v>
      </c>
      <c r="B315" s="49">
        <v>250</v>
      </c>
      <c r="C315" s="20" t="s">
        <v>27</v>
      </c>
      <c r="D315" s="28" t="s">
        <v>46</v>
      </c>
      <c r="E315" s="17">
        <v>1</v>
      </c>
      <c r="F315" s="18">
        <f t="shared" si="25"/>
        <v>250</v>
      </c>
    </row>
    <row r="316" spans="1:6" s="12" customFormat="1" ht="24.75" customHeight="1" x14ac:dyDescent="0.2">
      <c r="A316" s="13">
        <v>603</v>
      </c>
      <c r="B316" s="49">
        <v>80</v>
      </c>
      <c r="C316" s="20" t="s">
        <v>25</v>
      </c>
      <c r="D316" s="28" t="s">
        <v>47</v>
      </c>
      <c r="E316" s="17">
        <v>233</v>
      </c>
      <c r="F316" s="18">
        <f t="shared" si="25"/>
        <v>18640</v>
      </c>
    </row>
    <row r="317" spans="1:6" s="23" customFormat="1" ht="24.75" customHeight="1" x14ac:dyDescent="0.2">
      <c r="A317" s="13">
        <v>603</v>
      </c>
      <c r="B317" s="49">
        <v>80</v>
      </c>
      <c r="C317" s="14" t="s">
        <v>25</v>
      </c>
      <c r="D317" s="16" t="s">
        <v>48</v>
      </c>
      <c r="E317" s="17">
        <v>222</v>
      </c>
      <c r="F317" s="18">
        <f t="shared" si="25"/>
        <v>17760</v>
      </c>
    </row>
    <row r="318" spans="1:6" s="23" customFormat="1" ht="24.75" customHeight="1" x14ac:dyDescent="0.2">
      <c r="A318" s="13">
        <v>603</v>
      </c>
      <c r="B318" s="50">
        <v>160</v>
      </c>
      <c r="C318" s="14" t="s">
        <v>25</v>
      </c>
      <c r="D318" s="16" t="s">
        <v>49</v>
      </c>
      <c r="E318" s="17">
        <v>375</v>
      </c>
      <c r="F318" s="18">
        <f t="shared" si="25"/>
        <v>60000</v>
      </c>
    </row>
    <row r="319" spans="1:6" s="23" customFormat="1" ht="24.75" customHeight="1" x14ac:dyDescent="0.25">
      <c r="A319" s="13"/>
      <c r="B319" s="50"/>
      <c r="C319" s="14"/>
      <c r="D319" s="29" t="s">
        <v>10</v>
      </c>
      <c r="E319" s="17"/>
      <c r="F319" s="18">
        <f>SUM(F312:F318)</f>
        <v>123256</v>
      </c>
    </row>
    <row r="320" spans="1:6" s="23" customFormat="1" ht="24.75" customHeight="1" x14ac:dyDescent="0.2">
      <c r="A320" s="13"/>
      <c r="B320" s="50"/>
      <c r="C320" s="14"/>
      <c r="D320" s="19"/>
      <c r="E320" s="17"/>
      <c r="F320" s="18"/>
    </row>
    <row r="321" spans="1:6" s="23" customFormat="1" ht="24.75" customHeight="1" x14ac:dyDescent="0.25">
      <c r="A321" s="13"/>
      <c r="B321" s="50"/>
      <c r="C321" s="14"/>
      <c r="D321" s="15" t="s">
        <v>17</v>
      </c>
      <c r="E321" s="17"/>
      <c r="F321" s="18"/>
    </row>
    <row r="322" spans="1:6" s="23" customFormat="1" ht="24.75" customHeight="1" x14ac:dyDescent="0.2">
      <c r="A322" s="13">
        <v>301</v>
      </c>
      <c r="B322" s="50">
        <v>84</v>
      </c>
      <c r="C322" s="14" t="s">
        <v>30</v>
      </c>
      <c r="D322" s="19" t="s">
        <v>18</v>
      </c>
      <c r="E322" s="17">
        <v>282</v>
      </c>
      <c r="F322" s="18">
        <f>+E322*B322</f>
        <v>23688</v>
      </c>
    </row>
    <row r="323" spans="1:6" s="23" customFormat="1" ht="24.75" customHeight="1" x14ac:dyDescent="0.2">
      <c r="A323" s="13">
        <v>304</v>
      </c>
      <c r="B323" s="50">
        <v>156</v>
      </c>
      <c r="C323" s="14" t="s">
        <v>30</v>
      </c>
      <c r="D323" s="19" t="s">
        <v>19</v>
      </c>
      <c r="E323" s="17">
        <v>62.25</v>
      </c>
      <c r="F323" s="18">
        <f t="shared" ref="F323:F327" si="26">+E323*B323</f>
        <v>9711</v>
      </c>
    </row>
    <row r="324" spans="1:6" s="23" customFormat="1" ht="24.75" customHeight="1" x14ac:dyDescent="0.2">
      <c r="A324" s="13">
        <v>407</v>
      </c>
      <c r="B324" s="50">
        <v>77</v>
      </c>
      <c r="C324" s="14" t="s">
        <v>50</v>
      </c>
      <c r="D324" s="19" t="s">
        <v>20</v>
      </c>
      <c r="E324" s="17">
        <v>2.65</v>
      </c>
      <c r="F324" s="18">
        <f t="shared" si="26"/>
        <v>204.04999999999998</v>
      </c>
    </row>
    <row r="325" spans="1:6" s="23" customFormat="1" ht="24.75" customHeight="1" x14ac:dyDescent="0.2">
      <c r="A325" s="13">
        <v>411</v>
      </c>
      <c r="B325" s="50">
        <v>60</v>
      </c>
      <c r="C325" s="14" t="s">
        <v>30</v>
      </c>
      <c r="D325" s="19" t="s">
        <v>21</v>
      </c>
      <c r="E325" s="17">
        <v>143</v>
      </c>
      <c r="F325" s="18">
        <f t="shared" si="26"/>
        <v>8580</v>
      </c>
    </row>
    <row r="326" spans="1:6" s="23" customFormat="1" ht="24.75" customHeight="1" x14ac:dyDescent="0.2">
      <c r="A326" s="13">
        <v>441</v>
      </c>
      <c r="B326" s="50">
        <v>28</v>
      </c>
      <c r="C326" s="14" t="s">
        <v>30</v>
      </c>
      <c r="D326" s="19" t="s">
        <v>51</v>
      </c>
      <c r="E326" s="17">
        <v>385</v>
      </c>
      <c r="F326" s="18">
        <f t="shared" si="26"/>
        <v>10780</v>
      </c>
    </row>
    <row r="327" spans="1:6" s="23" customFormat="1" ht="24.75" customHeight="1" x14ac:dyDescent="0.2">
      <c r="A327" s="13">
        <v>441</v>
      </c>
      <c r="B327" s="50">
        <v>20</v>
      </c>
      <c r="C327" s="14" t="s">
        <v>30</v>
      </c>
      <c r="D327" s="19" t="s">
        <v>52</v>
      </c>
      <c r="E327" s="17">
        <v>560</v>
      </c>
      <c r="F327" s="18">
        <f t="shared" si="26"/>
        <v>11200</v>
      </c>
    </row>
    <row r="328" spans="1:6" s="23" customFormat="1" ht="24.75" customHeight="1" x14ac:dyDescent="0.25">
      <c r="A328" s="13"/>
      <c r="B328" s="50"/>
      <c r="C328" s="14"/>
      <c r="D328" s="29" t="s">
        <v>10</v>
      </c>
      <c r="E328" s="17"/>
      <c r="F328" s="18">
        <f>SUM(F322:F327)</f>
        <v>64163.05</v>
      </c>
    </row>
    <row r="329" spans="1:6" s="23" customFormat="1" ht="24.75" customHeight="1" x14ac:dyDescent="0.25">
      <c r="A329" s="13"/>
      <c r="B329" s="50"/>
      <c r="C329" s="14"/>
      <c r="D329" s="29"/>
      <c r="E329" s="17"/>
      <c r="F329" s="18"/>
    </row>
    <row r="330" spans="1:6" s="23" customFormat="1" ht="24.75" customHeight="1" x14ac:dyDescent="0.25">
      <c r="A330" s="13"/>
      <c r="B330" s="50"/>
      <c r="C330" s="14"/>
      <c r="D330" s="15" t="s">
        <v>53</v>
      </c>
      <c r="E330" s="17"/>
      <c r="F330" s="18"/>
    </row>
    <row r="331" spans="1:6" s="23" customFormat="1" ht="24.75" customHeight="1" x14ac:dyDescent="0.2">
      <c r="A331" s="13">
        <v>503</v>
      </c>
      <c r="B331" s="50">
        <v>1</v>
      </c>
      <c r="C331" s="14" t="s">
        <v>22</v>
      </c>
      <c r="D331" s="19" t="s">
        <v>54</v>
      </c>
      <c r="E331" s="17">
        <v>41182</v>
      </c>
      <c r="F331" s="18">
        <f>+E331*B331</f>
        <v>41182</v>
      </c>
    </row>
    <row r="332" spans="1:6" s="23" customFormat="1" ht="24.75" customHeight="1" x14ac:dyDescent="0.2">
      <c r="A332" s="13">
        <v>503</v>
      </c>
      <c r="B332" s="50">
        <v>1</v>
      </c>
      <c r="C332" s="14" t="s">
        <v>22</v>
      </c>
      <c r="D332" s="19" t="s">
        <v>55</v>
      </c>
      <c r="E332" s="17">
        <v>28179</v>
      </c>
      <c r="F332" s="18">
        <f t="shared" ref="F332:F334" si="27">+E332*B332</f>
        <v>28179</v>
      </c>
    </row>
    <row r="333" spans="1:6" s="23" customFormat="1" ht="24.75" customHeight="1" x14ac:dyDescent="0.2">
      <c r="A333" s="13">
        <v>503</v>
      </c>
      <c r="B333" s="50">
        <v>1</v>
      </c>
      <c r="C333" s="14" t="s">
        <v>22</v>
      </c>
      <c r="D333" s="19" t="s">
        <v>56</v>
      </c>
      <c r="E333" s="17">
        <v>7142</v>
      </c>
      <c r="F333" s="18">
        <f t="shared" si="27"/>
        <v>7142</v>
      </c>
    </row>
    <row r="334" spans="1:6" s="23" customFormat="1" ht="24.75" customHeight="1" x14ac:dyDescent="0.2">
      <c r="A334" s="13">
        <v>503</v>
      </c>
      <c r="B334" s="50">
        <v>1</v>
      </c>
      <c r="C334" s="14" t="s">
        <v>22</v>
      </c>
      <c r="D334" s="19" t="s">
        <v>57</v>
      </c>
      <c r="E334" s="17">
        <v>17539</v>
      </c>
      <c r="F334" s="18">
        <f t="shared" si="27"/>
        <v>17539</v>
      </c>
    </row>
    <row r="335" spans="1:6" s="23" customFormat="1" ht="24.75" customHeight="1" x14ac:dyDescent="0.25">
      <c r="A335" s="13"/>
      <c r="B335" s="50"/>
      <c r="C335" s="14"/>
      <c r="D335" s="29" t="s">
        <v>10</v>
      </c>
      <c r="E335" s="17"/>
      <c r="F335" s="18">
        <f>SUM(F331:F334)</f>
        <v>94042</v>
      </c>
    </row>
    <row r="336" spans="1:6" s="23" customFormat="1" ht="24.75" customHeight="1" x14ac:dyDescent="0.25">
      <c r="A336" s="13"/>
      <c r="B336" s="50"/>
      <c r="C336" s="14"/>
      <c r="D336" s="29"/>
      <c r="E336" s="17"/>
      <c r="F336" s="18"/>
    </row>
    <row r="337" spans="1:6" s="23" customFormat="1" ht="24.75" customHeight="1" x14ac:dyDescent="0.25">
      <c r="A337" s="13"/>
      <c r="B337" s="50"/>
      <c r="C337" s="14"/>
      <c r="D337" s="15" t="s">
        <v>58</v>
      </c>
      <c r="E337" s="17"/>
      <c r="F337" s="18"/>
    </row>
    <row r="338" spans="1:6" s="23" customFormat="1" ht="24.75" customHeight="1" x14ac:dyDescent="0.2">
      <c r="A338" s="13">
        <v>642</v>
      </c>
      <c r="B338" s="50">
        <v>0.08</v>
      </c>
      <c r="C338" s="14" t="s">
        <v>59</v>
      </c>
      <c r="D338" s="19" t="s">
        <v>60</v>
      </c>
      <c r="E338" s="17">
        <v>17750</v>
      </c>
      <c r="F338" s="18">
        <f>+E338*B338</f>
        <v>1420</v>
      </c>
    </row>
    <row r="339" spans="1:6" s="23" customFormat="1" ht="24.75" customHeight="1" x14ac:dyDescent="0.2">
      <c r="A339" s="13">
        <v>642</v>
      </c>
      <c r="B339" s="50">
        <v>0.16</v>
      </c>
      <c r="C339" s="14" t="s">
        <v>59</v>
      </c>
      <c r="D339" s="19" t="s">
        <v>61</v>
      </c>
      <c r="E339" s="17">
        <v>8875</v>
      </c>
      <c r="F339" s="18">
        <f>+E339*B339</f>
        <v>1420</v>
      </c>
    </row>
    <row r="340" spans="1:6" s="23" customFormat="1" ht="24.75" customHeight="1" x14ac:dyDescent="0.25">
      <c r="A340" s="13"/>
      <c r="B340" s="50"/>
      <c r="C340" s="14"/>
      <c r="D340" s="29" t="s">
        <v>10</v>
      </c>
      <c r="E340" s="17"/>
      <c r="F340" s="18">
        <f>SUM(F338:F339)</f>
        <v>2840</v>
      </c>
    </row>
    <row r="341" spans="1:6" s="23" customFormat="1" ht="24.75" customHeight="1" x14ac:dyDescent="0.2">
      <c r="A341" s="13"/>
      <c r="B341" s="50"/>
      <c r="C341" s="14"/>
      <c r="D341" s="19"/>
      <c r="E341" s="17"/>
      <c r="F341" s="18"/>
    </row>
    <row r="342" spans="1:6" s="23" customFormat="1" ht="24.75" customHeight="1" x14ac:dyDescent="0.25">
      <c r="A342" s="13"/>
      <c r="B342" s="50"/>
      <c r="C342" s="14"/>
      <c r="D342" s="15" t="s">
        <v>62</v>
      </c>
      <c r="E342" s="17"/>
      <c r="F342" s="18"/>
    </row>
    <row r="343" spans="1:6" s="12" customFormat="1" ht="24.75" customHeight="1" x14ac:dyDescent="0.2">
      <c r="A343" s="13">
        <v>614</v>
      </c>
      <c r="B343" s="50">
        <v>1</v>
      </c>
      <c r="C343" s="14" t="s">
        <v>22</v>
      </c>
      <c r="D343" s="19" t="s">
        <v>63</v>
      </c>
      <c r="E343" s="17">
        <v>18484</v>
      </c>
      <c r="F343" s="18">
        <f>+E343*B343</f>
        <v>18484</v>
      </c>
    </row>
    <row r="344" spans="1:6" s="12" customFormat="1" ht="24.75" customHeight="1" x14ac:dyDescent="0.2">
      <c r="A344" s="13">
        <v>615</v>
      </c>
      <c r="B344" s="49">
        <v>578</v>
      </c>
      <c r="C344" s="14" t="s">
        <v>27</v>
      </c>
      <c r="D344" s="19" t="s">
        <v>64</v>
      </c>
      <c r="E344" s="17">
        <v>61</v>
      </c>
      <c r="F344" s="18">
        <f t="shared" ref="F344" si="28">+E344*B344</f>
        <v>35258</v>
      </c>
    </row>
    <row r="345" spans="1:6" s="12" customFormat="1" ht="24.75" customHeight="1" x14ac:dyDescent="0.25">
      <c r="A345" s="13"/>
      <c r="B345" s="49"/>
      <c r="C345" s="14"/>
      <c r="D345" s="29" t="s">
        <v>10</v>
      </c>
      <c r="E345" s="17"/>
      <c r="F345" s="18">
        <f>SUM(F343:F344)</f>
        <v>53742</v>
      </c>
    </row>
    <row r="346" spans="1:6" s="12" customFormat="1" ht="24.75" customHeight="1" x14ac:dyDescent="0.2">
      <c r="A346" s="13"/>
      <c r="B346" s="49"/>
      <c r="C346" s="14"/>
      <c r="D346" s="19"/>
      <c r="E346" s="17"/>
      <c r="F346" s="18"/>
    </row>
    <row r="347" spans="1:6" s="12" customFormat="1" ht="24.75" customHeight="1" x14ac:dyDescent="0.25">
      <c r="A347" s="13"/>
      <c r="B347" s="49"/>
      <c r="C347" s="14"/>
      <c r="D347" s="15" t="s">
        <v>8</v>
      </c>
      <c r="E347" s="17"/>
      <c r="F347" s="18"/>
    </row>
    <row r="348" spans="1:6" s="12" customFormat="1" ht="24.75" customHeight="1" x14ac:dyDescent="0.2">
      <c r="A348" s="13">
        <v>103.05</v>
      </c>
      <c r="B348" s="49">
        <v>1</v>
      </c>
      <c r="C348" s="14" t="s">
        <v>22</v>
      </c>
      <c r="D348" s="19" t="s">
        <v>65</v>
      </c>
      <c r="E348" s="17">
        <v>4244</v>
      </c>
      <c r="F348" s="18">
        <f>+E348*B348</f>
        <v>4244</v>
      </c>
    </row>
    <row r="349" spans="1:6" s="12" customFormat="1" ht="24.75" customHeight="1" x14ac:dyDescent="0.2">
      <c r="A349" s="13">
        <v>623</v>
      </c>
      <c r="B349" s="49">
        <v>1</v>
      </c>
      <c r="C349" s="14" t="s">
        <v>22</v>
      </c>
      <c r="D349" s="19" t="s">
        <v>66</v>
      </c>
      <c r="E349" s="17">
        <v>3000</v>
      </c>
      <c r="F349" s="18">
        <f>+E349*B349</f>
        <v>3000</v>
      </c>
    </row>
    <row r="350" spans="1:6" s="12" customFormat="1" ht="24.75" customHeight="1" x14ac:dyDescent="0.25">
      <c r="A350" s="13"/>
      <c r="B350" s="49"/>
      <c r="C350" s="14"/>
      <c r="D350" s="29" t="s">
        <v>10</v>
      </c>
      <c r="E350" s="17"/>
      <c r="F350" s="18">
        <f>SUM(F348:F349)</f>
        <v>7244</v>
      </c>
    </row>
    <row r="351" spans="1:6" s="12" customFormat="1" ht="24.75" customHeight="1" x14ac:dyDescent="0.2">
      <c r="A351" s="35"/>
      <c r="B351" s="51"/>
      <c r="C351" s="36"/>
      <c r="D351" s="37"/>
      <c r="E351" s="38"/>
      <c r="F351" s="39"/>
    </row>
    <row r="352" spans="1:6" s="12" customFormat="1" ht="24.75" customHeight="1" x14ac:dyDescent="0.25">
      <c r="A352" s="40"/>
      <c r="B352" s="52"/>
      <c r="C352" s="41"/>
      <c r="D352" s="42" t="s">
        <v>67</v>
      </c>
      <c r="E352" s="43" t="s">
        <v>68</v>
      </c>
      <c r="F352" s="44">
        <f>+F299+F309+F319+F328+F335+F340+F345+F350</f>
        <v>499272.63999999996</v>
      </c>
    </row>
    <row r="354" spans="1:6" ht="34.5" customHeight="1" x14ac:dyDescent="0.2">
      <c r="A354" s="80" t="s">
        <v>76</v>
      </c>
      <c r="B354" s="80"/>
      <c r="C354" s="80"/>
      <c r="D354" s="80"/>
      <c r="E354" s="80"/>
      <c r="F354" s="80"/>
    </row>
    <row r="355" spans="1:6" hidden="1" x14ac:dyDescent="0.2">
      <c r="A355" s="80"/>
      <c r="B355" s="80"/>
      <c r="C355" s="80"/>
      <c r="D355" s="80"/>
      <c r="E355" s="80"/>
      <c r="F355" s="80"/>
    </row>
  </sheetData>
  <mergeCells count="4">
    <mergeCell ref="A1:F1"/>
    <mergeCell ref="C2:D2"/>
    <mergeCell ref="A3:D3"/>
    <mergeCell ref="A354:F355"/>
  </mergeCells>
  <phoneticPr fontId="0" type="noConversion"/>
  <printOptions horizontalCentered="1"/>
  <pageMargins left="0" right="0" top="0.5" bottom="0.5" header="0.5" footer="0.25"/>
  <pageSetup scale="72" fitToHeight="0" orientation="portrait" r:id="rId1"/>
  <headerFooter alignWithMargins="0">
    <oddFooter>&amp;R&amp;P</oddFooter>
  </headerFooter>
  <rowBreaks count="5" manualBreakCount="5">
    <brk id="40" max="5" man="1"/>
    <brk id="72" max="5" man="1"/>
    <brk id="142" max="5" man="1"/>
    <brk id="212" max="5" man="1"/>
    <brk id="28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Erie County Engineer's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Cherry</dc:creator>
  <cp:lastModifiedBy>Cathy Griggs</cp:lastModifiedBy>
  <cp:lastPrinted>2022-11-10T15:47:37Z</cp:lastPrinted>
  <dcterms:created xsi:type="dcterms:W3CDTF">1999-04-07T19:03:50Z</dcterms:created>
  <dcterms:modified xsi:type="dcterms:W3CDTF">2022-11-16T17:11:25Z</dcterms:modified>
</cp:coreProperties>
</file>