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8" windowWidth="12288" windowHeight="15348" tabRatio="596"/>
  </bookViews>
  <sheets>
    <sheet name="A" sheetId="1" r:id="rId1"/>
  </sheets>
  <definedNames>
    <definedName name="_xlnm.Print_Area" localSheetId="0">A!$A$1:$F$369</definedName>
  </definedNames>
  <calcPr calcId="145621"/>
</workbook>
</file>

<file path=xl/calcChain.xml><?xml version="1.0" encoding="utf-8"?>
<calcChain xmlns="http://schemas.openxmlformats.org/spreadsheetml/2006/main">
  <c r="F366" i="1" l="1"/>
  <c r="F365" i="1"/>
  <c r="F361" i="1"/>
  <c r="F360" i="1"/>
  <c r="F359" i="1"/>
  <c r="F358" i="1"/>
  <c r="F362" i="1" s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39" i="1"/>
  <c r="F340" i="1" s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0" i="1"/>
  <c r="F319" i="1"/>
  <c r="F318" i="1"/>
  <c r="F317" i="1"/>
  <c r="F316" i="1"/>
  <c r="F315" i="1"/>
  <c r="F311" i="1"/>
  <c r="F310" i="1"/>
  <c r="F309" i="1"/>
  <c r="F308" i="1"/>
  <c r="F307" i="1"/>
  <c r="F306" i="1"/>
  <c r="F305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75" i="1"/>
  <c r="F274" i="1"/>
  <c r="F276" i="1" s="1"/>
  <c r="F270" i="1"/>
  <c r="F269" i="1"/>
  <c r="F268" i="1"/>
  <c r="F267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48" i="1"/>
  <c r="F249" i="1" s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29" i="1"/>
  <c r="F228" i="1"/>
  <c r="F227" i="1"/>
  <c r="F226" i="1"/>
  <c r="F225" i="1"/>
  <c r="F224" i="1"/>
  <c r="F220" i="1"/>
  <c r="F219" i="1"/>
  <c r="F218" i="1"/>
  <c r="F217" i="1"/>
  <c r="F216" i="1"/>
  <c r="F215" i="1"/>
  <c r="F214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84" i="1"/>
  <c r="F183" i="1"/>
  <c r="F185" i="1" s="1"/>
  <c r="F179" i="1"/>
  <c r="F178" i="1"/>
  <c r="F177" i="1"/>
  <c r="F176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7" i="1"/>
  <c r="F156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38" i="1"/>
  <c r="F137" i="1"/>
  <c r="F136" i="1"/>
  <c r="F135" i="1"/>
  <c r="F134" i="1"/>
  <c r="F130" i="1"/>
  <c r="F129" i="1"/>
  <c r="F128" i="1"/>
  <c r="F127" i="1"/>
  <c r="F126" i="1"/>
  <c r="F125" i="1"/>
  <c r="F124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25" i="1"/>
  <c r="F26" i="1"/>
  <c r="F27" i="1"/>
  <c r="F28" i="1"/>
  <c r="F87" i="1"/>
  <c r="F88" i="1"/>
  <c r="F89" i="1"/>
  <c r="F77" i="1"/>
  <c r="F78" i="1"/>
  <c r="F79" i="1"/>
  <c r="F80" i="1"/>
  <c r="F81" i="1"/>
  <c r="F82" i="1"/>
  <c r="F72" i="1"/>
  <c r="F73" i="1"/>
  <c r="F74" i="1"/>
  <c r="F75" i="1"/>
  <c r="F76" i="1"/>
  <c r="F59" i="1"/>
  <c r="F60" i="1"/>
  <c r="F61" i="1"/>
  <c r="F62" i="1"/>
  <c r="F71" i="1"/>
  <c r="F94" i="1"/>
  <c r="F86" i="1"/>
  <c r="F70" i="1"/>
  <c r="F66" i="1"/>
  <c r="F67" i="1" s="1"/>
  <c r="F58" i="1"/>
  <c r="F57" i="1"/>
  <c r="F56" i="1"/>
  <c r="F55" i="1"/>
  <c r="F54" i="1"/>
  <c r="F53" i="1"/>
  <c r="F52" i="1"/>
  <c r="F51" i="1"/>
  <c r="F47" i="1"/>
  <c r="F46" i="1"/>
  <c r="F45" i="1"/>
  <c r="F44" i="1"/>
  <c r="F43" i="1"/>
  <c r="F42" i="1"/>
  <c r="F38" i="1"/>
  <c r="F37" i="1"/>
  <c r="F36" i="1"/>
  <c r="F35" i="1"/>
  <c r="F34" i="1"/>
  <c r="F33" i="1"/>
  <c r="F32" i="1"/>
  <c r="F13" i="1"/>
  <c r="F14" i="1"/>
  <c r="F15" i="1"/>
  <c r="F16" i="1"/>
  <c r="F17" i="1"/>
  <c r="F18" i="1"/>
  <c r="F19" i="1"/>
  <c r="F20" i="1"/>
  <c r="F21" i="1"/>
  <c r="F22" i="1"/>
  <c r="F23" i="1"/>
  <c r="F24" i="1"/>
  <c r="F12" i="1"/>
  <c r="F93" i="1"/>
  <c r="F29" i="1" l="1"/>
  <c r="F336" i="1"/>
  <c r="F265" i="1"/>
  <c r="F221" i="1"/>
  <c r="F245" i="1"/>
  <c r="F302" i="1"/>
  <c r="F90" i="1"/>
  <c r="F211" i="1"/>
  <c r="F95" i="1"/>
  <c r="F271" i="1"/>
  <c r="F173" i="1"/>
  <c r="F230" i="1"/>
  <c r="F153" i="1"/>
  <c r="F356" i="1"/>
  <c r="F180" i="1"/>
  <c r="F321" i="1"/>
  <c r="F367" i="1"/>
  <c r="F312" i="1"/>
  <c r="F139" i="1"/>
  <c r="F131" i="1"/>
  <c r="F121" i="1"/>
  <c r="F83" i="1"/>
  <c r="F63" i="1"/>
  <c r="F48" i="1"/>
  <c r="F39" i="1"/>
  <c r="F278" i="1" l="1"/>
  <c r="F187" i="1"/>
  <c r="F97" i="1"/>
</calcChain>
</file>

<file path=xl/sharedStrings.xml><?xml version="1.0" encoding="utf-8"?>
<sst xmlns="http://schemas.openxmlformats.org/spreadsheetml/2006/main" count="617" uniqueCount="108">
  <si>
    <t>Unit Price</t>
  </si>
  <si>
    <t>Total</t>
  </si>
  <si>
    <t>Unit</t>
  </si>
  <si>
    <t>Description</t>
  </si>
  <si>
    <t>Item #</t>
  </si>
  <si>
    <t>TABULATION SHEET</t>
  </si>
  <si>
    <t>L.S.</t>
  </si>
  <si>
    <t>CONTRACTOR</t>
  </si>
  <si>
    <t>Spec.</t>
  </si>
  <si>
    <t>ROADWAY</t>
  </si>
  <si>
    <t>Ea.</t>
  </si>
  <si>
    <t>DRAINAGE</t>
  </si>
  <si>
    <t>Subtotal</t>
  </si>
  <si>
    <t>PAVEMENT</t>
  </si>
  <si>
    <t>Gal.</t>
  </si>
  <si>
    <t>Centerline, Type 1</t>
  </si>
  <si>
    <t>Ft.</t>
  </si>
  <si>
    <t>Maintaining Traffic</t>
  </si>
  <si>
    <t>Hr.</t>
  </si>
  <si>
    <t xml:space="preserve"> $ </t>
  </si>
  <si>
    <t>Excavation</t>
  </si>
  <si>
    <t>Subgrade Compaction</t>
  </si>
  <si>
    <t>EROSION CONTROL</t>
  </si>
  <si>
    <t>Ton</t>
  </si>
  <si>
    <t>Commercial Fertilizer</t>
  </si>
  <si>
    <t>Storm Water Pollution Prevention Inspections</t>
  </si>
  <si>
    <t>Asphalt Concrete Base</t>
  </si>
  <si>
    <t>Aggregate Base</t>
  </si>
  <si>
    <t>GRAND TOTAL</t>
  </si>
  <si>
    <t>Sign, Flat Sheet</t>
  </si>
  <si>
    <t>Each</t>
  </si>
  <si>
    <t>MAINTENANCE OF TRAFFIC</t>
  </si>
  <si>
    <t>Quantity</t>
  </si>
  <si>
    <t>Engineer's Estimate: $572,000.00</t>
  </si>
  <si>
    <t>Bid Date:   December 16, 2020 @ 9:35 a.m.</t>
  </si>
  <si>
    <t>Strub Road Resurfacing and Sidewalk, ERI-CR 7-3.07, PID 110337, Federal No. E-190726 State Job No. 439583 in Perkins Township, Erie County, Ohio (DBE Goal 7%)</t>
  </si>
  <si>
    <t>Clearing And Grubbing</t>
  </si>
  <si>
    <t>Curb and Gutter Removed</t>
  </si>
  <si>
    <t>Fence Removed for Re-Use</t>
  </si>
  <si>
    <t>30' Gate Removed for Re-Use</t>
  </si>
  <si>
    <t>C.Y.</t>
  </si>
  <si>
    <t>Embankment</t>
  </si>
  <si>
    <t>S.Y.</t>
  </si>
  <si>
    <t>Proofrolling</t>
  </si>
  <si>
    <t>Pavement Planing, Asphalt Concrete, As Per Plan</t>
  </si>
  <si>
    <t>6" Rock Cut Underdrains</t>
  </si>
  <si>
    <t>Fence Rebuilt, Type CL, As Per Plan</t>
  </si>
  <si>
    <t>30' Gate Rebuilt, Type CL, As Per Plan</t>
  </si>
  <si>
    <t>S.F.</t>
  </si>
  <si>
    <t>Concrete Walk, 4", As Per Plan</t>
  </si>
  <si>
    <t>Concrete Walk, 6", As Per Plan</t>
  </si>
  <si>
    <t>Curb Ramp, As Per Plan</t>
  </si>
  <si>
    <t>Monument Assembly Adjusted to Grade</t>
  </si>
  <si>
    <t>Pavement Overlay Fabric Composite (30" Wide)</t>
  </si>
  <si>
    <t>Topsoil Furnished and Placed</t>
  </si>
  <si>
    <t>Seeding and Mulching</t>
  </si>
  <si>
    <t>Storm Water Pollution Prevention Plan</t>
  </si>
  <si>
    <t>Storm Water Pollution Prevention Plan Inspection Software</t>
  </si>
  <si>
    <t>Erosion Control</t>
  </si>
  <si>
    <t>Catch Basin Adjusted to Grade, As Per Plan</t>
  </si>
  <si>
    <t>Catch Basin No. 2-2B Adjusted to Grade, As Per Plan</t>
  </si>
  <si>
    <t>Catch Basin No. 6 Reconstructed to Grade, As Per Plan</t>
  </si>
  <si>
    <t>Manhole Adjusted to Grade, As Per Plan</t>
  </si>
  <si>
    <t>Manhole Reconstructed to Grade, As Per Plan</t>
  </si>
  <si>
    <t>Lbs.</t>
  </si>
  <si>
    <t>Miscellaneous Metal</t>
  </si>
  <si>
    <t>Non-Tracking Tack Coat (0.08 Gal./S.Y.)</t>
  </si>
  <si>
    <t>Non-Tracking Tack Coat (0.05 Gal./S.Y.)</t>
  </si>
  <si>
    <t>Asphalt Concrete Intermediate Course, Type 1 (448)</t>
  </si>
  <si>
    <t>Asphalt Concrete Intermediate Course, Type 1, (448),        PG70-22M</t>
  </si>
  <si>
    <t>Asphalt Concrete Surface Course, Type 1, (448), PG64-22</t>
  </si>
  <si>
    <t>Asphalt Concrete Surface Course, Type 1, (448), PG70-22M</t>
  </si>
  <si>
    <t>Combination Curb and Gutter, Type 2 (T=9") As Per Plan</t>
  </si>
  <si>
    <t>Combination Curb and Gutter, Type 2 (T=11") As Per Plan</t>
  </si>
  <si>
    <t>Curb, Type 7</t>
  </si>
  <si>
    <t>Longitudinal Joint Adhesive</t>
  </si>
  <si>
    <t>WATER WORK</t>
  </si>
  <si>
    <t>Valve Box Adjusted to Grade, As Per Plan</t>
  </si>
  <si>
    <t>TRAFFIC CONTROL</t>
  </si>
  <si>
    <t>Ground Mounted Support, No. 3 Post</t>
  </si>
  <si>
    <t>Mi.</t>
  </si>
  <si>
    <t>Edge Line, Type 1</t>
  </si>
  <si>
    <t>Lane Line, Type 1</t>
  </si>
  <si>
    <t>Channelizing Line, Type 1</t>
  </si>
  <si>
    <t>Removal of Pavement Marking</t>
  </si>
  <si>
    <t>Crosswalk Line</t>
  </si>
  <si>
    <t>Stop Line</t>
  </si>
  <si>
    <t>Transverse/Diagonal Line (Yellow)</t>
  </si>
  <si>
    <t>Lane Arrow</t>
  </si>
  <si>
    <t>Signalization Misc.: Video Detection Zone Verification, As Per Plan</t>
  </si>
  <si>
    <t>Work Zone Centerline, Class I</t>
  </si>
  <si>
    <t>Work Zone Channelizing Line, Class I</t>
  </si>
  <si>
    <t>Law Enforcement Officer With Patrol Car For Assistance</t>
  </si>
  <si>
    <t>INCIDENTIALS</t>
  </si>
  <si>
    <t>Premium For Contract Performance And Maintenance Bond</t>
  </si>
  <si>
    <t>Construction Layout Stakes, As Per Plan</t>
  </si>
  <si>
    <t>Erie Blacktop, Inc.</t>
  </si>
  <si>
    <t>4507 Tiffin Avenue</t>
  </si>
  <si>
    <t>Sandusky, Ohio 44870</t>
  </si>
  <si>
    <t>DL Smith Concrete LLC</t>
  </si>
  <si>
    <t>585 Old State Rd</t>
  </si>
  <si>
    <t>Norwalk, Ohio 44857</t>
  </si>
  <si>
    <t>RMH Concrete &amp; Foundation Inc</t>
  </si>
  <si>
    <t>4433 W Collins Rd</t>
  </si>
  <si>
    <t>Collins, Ohio 44826</t>
  </si>
  <si>
    <t>Gerken Paving, Inc.</t>
  </si>
  <si>
    <t>9072 CR 424</t>
  </si>
  <si>
    <t>Napoleop, Ohio  43545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</si>
</sst>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</numFmts>
  <fonts count="11" x14ac:knownFonts="1">
    <font>
      <sz val="12"/>
      <name val="Arial"/>
    </font>
    <font>
      <sz val="12"/>
      <name val="Arial"/>
      <family val="2"/>
    </font>
    <font>
      <b/>
      <i/>
      <u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0" fillId="0" borderId="0"/>
    <xf numFmtId="0" fontId="8" fillId="0" borderId="0"/>
  </cellStyleXfs>
  <cellXfs count="107">
    <xf numFmtId="0" fontId="0" fillId="0" borderId="0" xfId="0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6" fillId="0" borderId="0" xfId="0" applyFont="1" applyFill="1" applyBorder="1" applyProtection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44" fontId="3" fillId="0" borderId="1" xfId="1" applyFont="1" applyFill="1" applyBorder="1" applyAlignment="1" applyProtection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44" fontId="5" fillId="0" borderId="5" xfId="0" applyNumberFormat="1" applyFont="1" applyBorder="1" applyAlignment="1"/>
    <xf numFmtId="0" fontId="4" fillId="0" borderId="5" xfId="0" applyFont="1" applyBorder="1" applyAlignment="1">
      <alignment horizontal="right" wrapText="1"/>
    </xf>
    <xf numFmtId="0" fontId="5" fillId="0" borderId="0" xfId="0" applyFont="1" applyAlignment="1">
      <alignment vertical="center"/>
    </xf>
    <xf numFmtId="4" fontId="0" fillId="0" borderId="0" xfId="0" applyNumberFormat="1"/>
    <xf numFmtId="44" fontId="5" fillId="0" borderId="5" xfId="0" applyNumberFormat="1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4" fontId="6" fillId="0" borderId="0" xfId="1" applyFont="1" applyFill="1" applyBorder="1" applyAlignment="1" applyProtection="1">
      <alignment horizontal="left"/>
    </xf>
    <xf numFmtId="44" fontId="5" fillId="0" borderId="5" xfId="0" applyNumberFormat="1" applyFont="1" applyBorder="1" applyAlignment="1">
      <alignment horizontal="left"/>
    </xf>
    <xf numFmtId="44" fontId="5" fillId="0" borderId="5" xfId="0" applyNumberFormat="1" applyFont="1" applyBorder="1" applyAlignment="1">
      <alignment horizontal="left" vertical="center"/>
    </xf>
    <xf numFmtId="44" fontId="0" fillId="0" borderId="0" xfId="1" applyFont="1" applyAlignment="1">
      <alignment horizontal="left"/>
    </xf>
    <xf numFmtId="0" fontId="1" fillId="0" borderId="0" xfId="0" applyFont="1" applyBorder="1"/>
    <xf numFmtId="4" fontId="6" fillId="0" borderId="0" xfId="0" applyNumberFormat="1" applyFont="1" applyFill="1" applyBorder="1" applyProtection="1"/>
    <xf numFmtId="4" fontId="5" fillId="0" borderId="5" xfId="0" applyNumberFormat="1" applyFont="1" applyBorder="1" applyAlignment="1">
      <alignment horizontal="center"/>
    </xf>
    <xf numFmtId="44" fontId="5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6" xfId="0" applyFont="1" applyBorder="1"/>
    <xf numFmtId="44" fontId="5" fillId="0" borderId="7" xfId="1" applyFont="1" applyBorder="1" applyAlignment="1">
      <alignment horizontal="left"/>
    </xf>
    <xf numFmtId="4" fontId="5" fillId="0" borderId="7" xfId="0" applyNumberFormat="1" applyFont="1" applyBorder="1"/>
    <xf numFmtId="0" fontId="5" fillId="0" borderId="7" xfId="0" applyFont="1" applyBorder="1"/>
    <xf numFmtId="0" fontId="4" fillId="0" borderId="7" xfId="0" applyFont="1" applyBorder="1" applyAlignment="1">
      <alignment horizontal="right"/>
    </xf>
    <xf numFmtId="44" fontId="5" fillId="0" borderId="8" xfId="0" applyNumberFormat="1" applyFont="1" applyBorder="1"/>
    <xf numFmtId="0" fontId="2" fillId="2" borderId="0" xfId="0" applyFont="1" applyFill="1" applyBorder="1" applyProtection="1"/>
    <xf numFmtId="4" fontId="3" fillId="2" borderId="0" xfId="0" applyNumberFormat="1" applyFont="1" applyFill="1" applyBorder="1" applyProtection="1"/>
    <xf numFmtId="0" fontId="5" fillId="2" borderId="0" xfId="0" applyFont="1" applyFill="1" applyBorder="1"/>
    <xf numFmtId="0" fontId="6" fillId="2" borderId="0" xfId="0" applyFont="1" applyFill="1" applyBorder="1" applyProtection="1"/>
    <xf numFmtId="4" fontId="6" fillId="2" borderId="0" xfId="0" applyNumberFormat="1" applyFont="1" applyFill="1" applyBorder="1" applyProtection="1"/>
    <xf numFmtId="8" fontId="6" fillId="2" borderId="0" xfId="1" quotePrefix="1" applyNumberFormat="1" applyFont="1" applyFill="1" applyBorder="1" applyAlignment="1" applyProtection="1">
      <alignment horizontal="left"/>
    </xf>
    <xf numFmtId="44" fontId="6" fillId="2" borderId="0" xfId="1" quotePrefix="1" applyFont="1" applyFill="1" applyBorder="1" applyAlignment="1" applyProtection="1">
      <alignment horizontal="left"/>
    </xf>
    <xf numFmtId="44" fontId="6" fillId="2" borderId="0" xfId="1" applyFont="1" applyFill="1" applyBorder="1" applyAlignment="1" applyProtection="1">
      <alignment horizontal="left"/>
    </xf>
    <xf numFmtId="0" fontId="5" fillId="2" borderId="0" xfId="0" applyFont="1" applyFill="1" applyAlignment="1">
      <alignment horizontal="left"/>
    </xf>
    <xf numFmtId="44" fontId="5" fillId="2" borderId="0" xfId="1" applyFont="1" applyFill="1" applyAlignment="1">
      <alignment horizontal="left"/>
    </xf>
    <xf numFmtId="4" fontId="9" fillId="2" borderId="0" xfId="0" applyNumberFormat="1" applyFont="1" applyFill="1"/>
    <xf numFmtId="4" fontId="7" fillId="2" borderId="0" xfId="0" applyNumberFormat="1" applyFont="1" applyFill="1"/>
    <xf numFmtId="0" fontId="3" fillId="0" borderId="2" xfId="3" applyFont="1" applyBorder="1" applyAlignment="1" applyProtection="1">
      <alignment horizontal="center" wrapText="1"/>
      <protection locked="0"/>
    </xf>
    <xf numFmtId="44" fontId="3" fillId="0" borderId="2" xfId="3" applyNumberFormat="1" applyFont="1" applyBorder="1" applyAlignment="1"/>
    <xf numFmtId="0" fontId="3" fillId="0" borderId="2" xfId="3" applyFont="1" applyFill="1" applyBorder="1" applyAlignment="1" applyProtection="1">
      <alignment wrapText="1"/>
    </xf>
    <xf numFmtId="44" fontId="6" fillId="0" borderId="2" xfId="3" applyNumberFormat="1" applyFont="1" applyBorder="1" applyAlignment="1"/>
    <xf numFmtId="0" fontId="3" fillId="0" borderId="2" xfId="3" applyFont="1" applyFill="1" applyBorder="1" applyAlignment="1" applyProtection="1">
      <alignment horizontal="center"/>
    </xf>
    <xf numFmtId="0" fontId="3" fillId="0" borderId="2" xfId="3" applyFont="1" applyBorder="1" applyAlignment="1">
      <alignment horizontal="center"/>
    </xf>
    <xf numFmtId="4" fontId="3" fillId="0" borderId="2" xfId="3" applyNumberFormat="1" applyFont="1" applyBorder="1" applyAlignment="1">
      <alignment horizontal="center"/>
    </xf>
    <xf numFmtId="0" fontId="6" fillId="0" borderId="2" xfId="3" applyFont="1" applyBorder="1" applyAlignment="1">
      <alignment horizontal="right"/>
    </xf>
    <xf numFmtId="44" fontId="6" fillId="0" borderId="2" xfId="3" applyNumberFormat="1" applyFont="1" applyBorder="1"/>
    <xf numFmtId="4" fontId="3" fillId="0" borderId="2" xfId="3" applyNumberFormat="1" applyFont="1" applyFill="1" applyBorder="1" applyAlignment="1" applyProtection="1">
      <alignment horizontal="center"/>
    </xf>
    <xf numFmtId="0" fontId="3" fillId="0" borderId="2" xfId="3" applyFont="1" applyFill="1" applyBorder="1" applyAlignment="1" applyProtection="1">
      <alignment horizontal="left" wrapText="1"/>
    </xf>
    <xf numFmtId="44" fontId="5" fillId="0" borderId="5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wrapText="1"/>
    </xf>
    <xf numFmtId="0" fontId="3" fillId="0" borderId="0" xfId="3" applyFont="1" applyBorder="1" applyAlignment="1">
      <alignment horizontal="center"/>
    </xf>
    <xf numFmtId="4" fontId="3" fillId="0" borderId="0" xfId="3" applyNumberFormat="1" applyFont="1" applyBorder="1" applyAlignment="1">
      <alignment horizontal="center"/>
    </xf>
    <xf numFmtId="0" fontId="3" fillId="0" borderId="0" xfId="3" applyFont="1" applyBorder="1" applyAlignment="1" applyProtection="1">
      <alignment horizontal="center" wrapText="1"/>
      <protection locked="0"/>
    </xf>
    <xf numFmtId="0" fontId="6" fillId="0" borderId="0" xfId="3" applyFont="1" applyBorder="1" applyAlignment="1">
      <alignment horizontal="right"/>
    </xf>
    <xf numFmtId="44" fontId="6" fillId="0" borderId="0" xfId="3" applyNumberFormat="1" applyFont="1" applyBorder="1"/>
    <xf numFmtId="44" fontId="5" fillId="0" borderId="8" xfId="0" applyNumberFormat="1" applyFont="1" applyBorder="1" applyAlignment="1"/>
    <xf numFmtId="0" fontId="1" fillId="0" borderId="0" xfId="4" applyFont="1" applyAlignment="1">
      <alignment horizontal="left" vertical="top" wrapText="1"/>
    </xf>
    <xf numFmtId="0" fontId="5" fillId="0" borderId="5" xfId="5" applyFont="1" applyBorder="1" applyAlignment="1">
      <alignment horizontal="center"/>
    </xf>
    <xf numFmtId="164" fontId="5" fillId="0" borderId="5" xfId="5" applyNumberFormat="1" applyFont="1" applyBorder="1" applyAlignment="1">
      <alignment horizontal="center"/>
    </xf>
    <xf numFmtId="0" fontId="5" fillId="0" borderId="5" xfId="5" applyFont="1" applyBorder="1" applyAlignment="1">
      <alignment horizontal="left" wrapText="1"/>
    </xf>
    <xf numFmtId="44" fontId="5" fillId="0" borderId="5" xfId="5" applyNumberFormat="1" applyFont="1" applyBorder="1" applyAlignment="1"/>
    <xf numFmtId="44" fontId="4" fillId="0" borderId="5" xfId="5" applyNumberFormat="1" applyFont="1" applyBorder="1" applyAlignment="1">
      <alignment horizontal="right"/>
    </xf>
    <xf numFmtId="0" fontId="5" fillId="0" borderId="5" xfId="0" applyFont="1" applyBorder="1" applyAlignment="1"/>
    <xf numFmtId="44" fontId="3" fillId="0" borderId="3" xfId="3" applyNumberFormat="1" applyFont="1" applyBorder="1" applyAlignment="1"/>
    <xf numFmtId="44" fontId="6" fillId="0" borderId="3" xfId="3" applyNumberFormat="1" applyFont="1" applyBorder="1" applyAlignment="1"/>
    <xf numFmtId="0" fontId="3" fillId="0" borderId="5" xfId="3" applyFont="1" applyBorder="1" applyAlignment="1" applyProtection="1">
      <alignment horizontal="center"/>
    </xf>
    <xf numFmtId="4" fontId="3" fillId="0" borderId="5" xfId="3" applyNumberFormat="1" applyFont="1" applyBorder="1" applyAlignment="1" applyProtection="1">
      <alignment horizontal="center"/>
    </xf>
    <xf numFmtId="0" fontId="3" fillId="0" borderId="5" xfId="3" applyFont="1" applyBorder="1" applyAlignment="1" applyProtection="1">
      <alignment horizontal="center" wrapText="1"/>
      <protection locked="0"/>
    </xf>
    <xf numFmtId="0" fontId="6" fillId="0" borderId="5" xfId="3" applyFont="1" applyBorder="1" applyAlignment="1" applyProtection="1">
      <alignment horizontal="right"/>
    </xf>
    <xf numFmtId="0" fontId="3" fillId="0" borderId="4" xfId="3" applyFont="1" applyBorder="1" applyAlignment="1" applyProtection="1">
      <alignment horizontal="center"/>
    </xf>
    <xf numFmtId="4" fontId="3" fillId="0" borderId="4" xfId="3" applyNumberFormat="1" applyFont="1" applyBorder="1" applyAlignment="1" applyProtection="1">
      <alignment horizontal="center"/>
    </xf>
    <xf numFmtId="0" fontId="3" fillId="0" borderId="4" xfId="3" applyFont="1" applyBorder="1" applyAlignment="1" applyProtection="1">
      <alignment horizontal="center" wrapText="1"/>
      <protection locked="0"/>
    </xf>
    <xf numFmtId="0" fontId="6" fillId="0" borderId="4" xfId="3" applyFont="1" applyBorder="1" applyAlignment="1" applyProtection="1">
      <alignment horizontal="right"/>
    </xf>
    <xf numFmtId="0" fontId="5" fillId="0" borderId="5" xfId="5" applyFont="1" applyBorder="1" applyAlignment="1">
      <alignment horizontal="center" vertical="center"/>
    </xf>
    <xf numFmtId="164" fontId="5" fillId="0" borderId="5" xfId="5" applyNumberFormat="1" applyFont="1" applyBorder="1" applyAlignment="1">
      <alignment horizontal="center" vertical="center"/>
    </xf>
    <xf numFmtId="0" fontId="5" fillId="0" borderId="5" xfId="5" applyFont="1" applyBorder="1" applyAlignment="1">
      <alignment horizontal="left" vertical="center" wrapText="1"/>
    </xf>
    <xf numFmtId="44" fontId="3" fillId="0" borderId="3" xfId="3" applyNumberFormat="1" applyFont="1" applyBorder="1" applyAlignment="1">
      <alignment vertical="center"/>
    </xf>
    <xf numFmtId="0" fontId="3" fillId="0" borderId="2" xfId="3" applyFont="1" applyFill="1" applyBorder="1" applyAlignment="1" applyProtection="1">
      <alignment horizontal="center" vertical="center"/>
    </xf>
    <xf numFmtId="4" fontId="3" fillId="0" borderId="2" xfId="3" applyNumberFormat="1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left" vertical="center" wrapText="1"/>
    </xf>
    <xf numFmtId="44" fontId="3" fillId="0" borderId="2" xfId="3" applyNumberFormat="1" applyFont="1" applyBorder="1" applyAlignment="1">
      <alignment vertical="center"/>
    </xf>
    <xf numFmtId="0" fontId="3" fillId="0" borderId="1" xfId="3" applyFont="1" applyFill="1" applyBorder="1" applyAlignment="1" applyProtection="1">
      <alignment horizontal="center"/>
    </xf>
    <xf numFmtId="4" fontId="3" fillId="0" borderId="1" xfId="3" applyNumberFormat="1" applyFont="1" applyFill="1" applyBorder="1" applyAlignment="1" applyProtection="1">
      <alignment horizontal="center"/>
    </xf>
    <xf numFmtId="0" fontId="3" fillId="0" borderId="1" xfId="3" applyFont="1" applyFill="1" applyBorder="1" applyAlignment="1" applyProtection="1">
      <alignment horizontal="left" wrapText="1"/>
    </xf>
    <xf numFmtId="44" fontId="3" fillId="0" borderId="1" xfId="3" applyNumberFormat="1" applyFont="1" applyBorder="1" applyAlignment="1"/>
    <xf numFmtId="44" fontId="5" fillId="0" borderId="10" xfId="0" applyNumberFormat="1" applyFont="1" applyBorder="1" applyAlignment="1">
      <alignment horizontal="center"/>
    </xf>
    <xf numFmtId="0" fontId="3" fillId="0" borderId="11" xfId="3" applyFont="1" applyBorder="1" applyAlignment="1">
      <alignment horizontal="center"/>
    </xf>
    <xf numFmtId="4" fontId="3" fillId="0" borderId="11" xfId="3" applyNumberFormat="1" applyFont="1" applyBorder="1" applyAlignment="1">
      <alignment horizontal="center"/>
    </xf>
    <xf numFmtId="0" fontId="3" fillId="0" borderId="11" xfId="3" applyFont="1" applyBorder="1" applyAlignment="1" applyProtection="1">
      <alignment horizontal="center" wrapText="1"/>
      <protection locked="0"/>
    </xf>
    <xf numFmtId="0" fontId="6" fillId="0" borderId="11" xfId="3" applyFont="1" applyBorder="1" applyAlignment="1">
      <alignment horizontal="right"/>
    </xf>
    <xf numFmtId="44" fontId="6" fillId="0" borderId="11" xfId="3" applyNumberFormat="1" applyFont="1" applyBorder="1"/>
    <xf numFmtId="44" fontId="5" fillId="0" borderId="9" xfId="0" applyNumberFormat="1" applyFont="1" applyBorder="1" applyAlignment="1"/>
    <xf numFmtId="0" fontId="4" fillId="2" borderId="0" xfId="4" applyFont="1" applyFill="1" applyAlignment="1">
      <alignment horizontal="left"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</cellXfs>
  <cellStyles count="6">
    <cellStyle name="Currency" xfId="1" builtinId="4"/>
    <cellStyle name="Currency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V369"/>
  <sheetViews>
    <sheetView tabSelected="1" defaultGridColor="0" colorId="22" zoomScaleNormal="50" workbookViewId="0"/>
  </sheetViews>
  <sheetFormatPr defaultColWidth="9.6328125" defaultRowHeight="15" x14ac:dyDescent="0.25"/>
  <cols>
    <col min="1" max="1" width="6.54296875" customWidth="1"/>
    <col min="2" max="2" width="10.90625" style="17" customWidth="1"/>
    <col min="3" max="3" width="8.54296875" customWidth="1"/>
    <col min="4" max="4" width="46.1796875" style="20" customWidth="1"/>
    <col min="5" max="5" width="18.81640625" style="24" customWidth="1"/>
    <col min="6" max="6" width="18.81640625" style="25" customWidth="1"/>
    <col min="7" max="48" width="9.6328125" style="1"/>
  </cols>
  <sheetData>
    <row r="1" spans="1:48" s="3" customFormat="1" ht="15.75" customHeight="1" x14ac:dyDescent="0.25">
      <c r="A1" s="36" t="s">
        <v>5</v>
      </c>
      <c r="B1" s="37"/>
      <c r="C1" s="103" t="s">
        <v>35</v>
      </c>
      <c r="D1" s="103"/>
      <c r="E1" s="103"/>
      <c r="F1" s="103"/>
      <c r="G1" s="6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3" customFormat="1" ht="15.75" customHeight="1" x14ac:dyDescent="0.25">
      <c r="A2" s="36"/>
      <c r="B2" s="37"/>
      <c r="C2" s="103"/>
      <c r="D2" s="103"/>
      <c r="E2" s="103"/>
      <c r="F2" s="103"/>
      <c r="G2" s="6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s="3" customFormat="1" ht="13.8" x14ac:dyDescent="0.25">
      <c r="A3" s="39" t="s">
        <v>33</v>
      </c>
      <c r="B3" s="40"/>
      <c r="C3" s="41"/>
      <c r="D3" s="42"/>
      <c r="E3" s="43"/>
      <c r="F3" s="3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s="3" customFormat="1" ht="13.8" x14ac:dyDescent="0.25">
      <c r="A4" s="39" t="s">
        <v>34</v>
      </c>
      <c r="B4" s="40"/>
      <c r="C4" s="39"/>
      <c r="D4" s="44"/>
      <c r="E4" s="45"/>
      <c r="F4" s="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s="3" customFormat="1" ht="16.5" customHeight="1" x14ac:dyDescent="0.3">
      <c r="A5" s="39"/>
      <c r="B5" s="46"/>
      <c r="C5" s="39"/>
      <c r="D5" s="44"/>
      <c r="E5" s="43" t="s">
        <v>7</v>
      </c>
      <c r="F5" s="3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s="3" customFormat="1" ht="15.6" x14ac:dyDescent="0.3">
      <c r="A6" s="39"/>
      <c r="B6" s="47"/>
      <c r="C6" s="39"/>
      <c r="D6" s="44"/>
      <c r="E6" s="43" t="s">
        <v>96</v>
      </c>
      <c r="F6" s="3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s="3" customFormat="1" ht="13.8" x14ac:dyDescent="0.25">
      <c r="A7" s="39"/>
      <c r="B7" s="40"/>
      <c r="C7" s="39"/>
      <c r="D7" s="44"/>
      <c r="E7" s="43" t="s">
        <v>97</v>
      </c>
      <c r="F7" s="3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s="3" customFormat="1" ht="13.8" x14ac:dyDescent="0.25">
      <c r="A8" s="39"/>
      <c r="B8" s="40"/>
      <c r="C8" s="39"/>
      <c r="D8" s="44"/>
      <c r="E8" s="43" t="s">
        <v>98</v>
      </c>
      <c r="F8" s="3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s="3" customFormat="1" ht="13.8" x14ac:dyDescent="0.25">
      <c r="A9" s="4"/>
      <c r="B9" s="26"/>
      <c r="C9" s="4"/>
      <c r="D9" s="19"/>
      <c r="E9" s="2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s="6" customFormat="1" ht="32.25" customHeight="1" x14ac:dyDescent="0.25">
      <c r="A10" s="9" t="s">
        <v>4</v>
      </c>
      <c r="B10" s="60" t="s">
        <v>32</v>
      </c>
      <c r="C10" s="10" t="s">
        <v>2</v>
      </c>
      <c r="D10" s="9" t="s">
        <v>3</v>
      </c>
      <c r="E10" s="11" t="s">
        <v>0</v>
      </c>
      <c r="F10" s="11" t="s">
        <v>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s="7" customFormat="1" ht="23.25" customHeight="1" x14ac:dyDescent="0.25">
      <c r="A11" s="104" t="s">
        <v>9</v>
      </c>
      <c r="B11" s="105"/>
      <c r="C11" s="105"/>
      <c r="D11" s="105"/>
      <c r="E11" s="105"/>
      <c r="F11" s="106"/>
    </row>
    <row r="12" spans="1:48" s="7" customFormat="1" ht="23.25" customHeight="1" x14ac:dyDescent="0.25">
      <c r="A12" s="68">
        <v>201</v>
      </c>
      <c r="B12" s="69">
        <v>1</v>
      </c>
      <c r="C12" s="68" t="s">
        <v>6</v>
      </c>
      <c r="D12" s="70" t="s">
        <v>36</v>
      </c>
      <c r="E12" s="71">
        <v>525</v>
      </c>
      <c r="F12" s="18">
        <f>+E12*B12</f>
        <v>525</v>
      </c>
    </row>
    <row r="13" spans="1:48" s="7" customFormat="1" ht="23.25" customHeight="1" x14ac:dyDescent="0.25">
      <c r="A13" s="68">
        <v>202</v>
      </c>
      <c r="B13" s="69">
        <v>145</v>
      </c>
      <c r="C13" s="68" t="s">
        <v>16</v>
      </c>
      <c r="D13" s="70" t="s">
        <v>37</v>
      </c>
      <c r="E13" s="71">
        <v>7.3</v>
      </c>
      <c r="F13" s="18">
        <f t="shared" ref="F13:F28" si="0">+E13*B13</f>
        <v>1058.5</v>
      </c>
    </row>
    <row r="14" spans="1:48" s="7" customFormat="1" ht="23.25" customHeight="1" x14ac:dyDescent="0.25">
      <c r="A14" s="68">
        <v>202</v>
      </c>
      <c r="B14" s="69">
        <v>1839</v>
      </c>
      <c r="C14" s="68" t="s">
        <v>16</v>
      </c>
      <c r="D14" s="70" t="s">
        <v>38</v>
      </c>
      <c r="E14" s="71">
        <v>2.65</v>
      </c>
      <c r="F14" s="18">
        <f t="shared" si="0"/>
        <v>4873.3499999999995</v>
      </c>
    </row>
    <row r="15" spans="1:48" s="7" customFormat="1" ht="23.25" customHeight="1" x14ac:dyDescent="0.25">
      <c r="A15" s="68">
        <v>202</v>
      </c>
      <c r="B15" s="69">
        <v>2</v>
      </c>
      <c r="C15" s="68" t="s">
        <v>10</v>
      </c>
      <c r="D15" s="70" t="s">
        <v>39</v>
      </c>
      <c r="E15" s="71">
        <v>231</v>
      </c>
      <c r="F15" s="18">
        <f t="shared" si="0"/>
        <v>462</v>
      </c>
    </row>
    <row r="16" spans="1:48" s="7" customFormat="1" ht="23.25" customHeight="1" x14ac:dyDescent="0.25">
      <c r="A16" s="68">
        <v>203</v>
      </c>
      <c r="B16" s="69">
        <v>972</v>
      </c>
      <c r="C16" s="68" t="s">
        <v>40</v>
      </c>
      <c r="D16" s="70" t="s">
        <v>20</v>
      </c>
      <c r="E16" s="71">
        <v>17.850000000000001</v>
      </c>
      <c r="F16" s="18">
        <f t="shared" si="0"/>
        <v>17350.2</v>
      </c>
    </row>
    <row r="17" spans="1:6" s="7" customFormat="1" ht="23.25" customHeight="1" x14ac:dyDescent="0.25">
      <c r="A17" s="68">
        <v>203</v>
      </c>
      <c r="B17" s="69">
        <v>418</v>
      </c>
      <c r="C17" s="68" t="s">
        <v>40</v>
      </c>
      <c r="D17" s="70" t="s">
        <v>41</v>
      </c>
      <c r="E17" s="71">
        <v>27.3</v>
      </c>
      <c r="F17" s="18">
        <f t="shared" si="0"/>
        <v>11411.4</v>
      </c>
    </row>
    <row r="18" spans="1:6" s="7" customFormat="1" ht="23.25" customHeight="1" x14ac:dyDescent="0.25">
      <c r="A18" s="68">
        <v>204</v>
      </c>
      <c r="B18" s="69">
        <v>936</v>
      </c>
      <c r="C18" s="68" t="s">
        <v>42</v>
      </c>
      <c r="D18" s="70" t="s">
        <v>21</v>
      </c>
      <c r="E18" s="71">
        <v>1</v>
      </c>
      <c r="F18" s="18">
        <f t="shared" si="0"/>
        <v>936</v>
      </c>
    </row>
    <row r="19" spans="1:6" s="7" customFormat="1" ht="23.25" customHeight="1" x14ac:dyDescent="0.25">
      <c r="A19" s="68">
        <v>204</v>
      </c>
      <c r="B19" s="69">
        <v>1</v>
      </c>
      <c r="C19" s="68" t="s">
        <v>18</v>
      </c>
      <c r="D19" s="70" t="s">
        <v>43</v>
      </c>
      <c r="E19" s="71">
        <v>89.25</v>
      </c>
      <c r="F19" s="18">
        <f t="shared" si="0"/>
        <v>89.25</v>
      </c>
    </row>
    <row r="20" spans="1:6" s="7" customFormat="1" ht="23.25" customHeight="1" x14ac:dyDescent="0.25">
      <c r="A20" s="68">
        <v>254</v>
      </c>
      <c r="B20" s="69">
        <v>10225</v>
      </c>
      <c r="C20" s="68" t="s">
        <v>42</v>
      </c>
      <c r="D20" s="70" t="s">
        <v>44</v>
      </c>
      <c r="E20" s="71">
        <v>1.75</v>
      </c>
      <c r="F20" s="18">
        <f t="shared" si="0"/>
        <v>17893.75</v>
      </c>
    </row>
    <row r="21" spans="1:6" s="7" customFormat="1" ht="23.25" customHeight="1" x14ac:dyDescent="0.25">
      <c r="A21" s="68">
        <v>605</v>
      </c>
      <c r="B21" s="69">
        <v>192</v>
      </c>
      <c r="C21" s="68" t="s">
        <v>16</v>
      </c>
      <c r="D21" s="70" t="s">
        <v>45</v>
      </c>
      <c r="E21" s="71">
        <v>14.7</v>
      </c>
      <c r="F21" s="18">
        <f t="shared" si="0"/>
        <v>2822.3999999999996</v>
      </c>
    </row>
    <row r="22" spans="1:6" s="7" customFormat="1" ht="23.25" customHeight="1" x14ac:dyDescent="0.25">
      <c r="A22" s="68">
        <v>607</v>
      </c>
      <c r="B22" s="69">
        <v>1830</v>
      </c>
      <c r="C22" s="68" t="s">
        <v>16</v>
      </c>
      <c r="D22" s="70" t="s">
        <v>46</v>
      </c>
      <c r="E22" s="71">
        <v>26</v>
      </c>
      <c r="F22" s="18">
        <f t="shared" si="0"/>
        <v>47580</v>
      </c>
    </row>
    <row r="23" spans="1:6" s="7" customFormat="1" ht="23.25" customHeight="1" x14ac:dyDescent="0.25">
      <c r="A23" s="68">
        <v>607</v>
      </c>
      <c r="B23" s="69">
        <v>2</v>
      </c>
      <c r="C23" s="68" t="s">
        <v>10</v>
      </c>
      <c r="D23" s="70" t="s">
        <v>47</v>
      </c>
      <c r="E23" s="71">
        <v>1638</v>
      </c>
      <c r="F23" s="18">
        <f t="shared" si="0"/>
        <v>3276</v>
      </c>
    </row>
    <row r="24" spans="1:6" s="7" customFormat="1" ht="23.25" customHeight="1" x14ac:dyDescent="0.25">
      <c r="A24" s="68">
        <v>608</v>
      </c>
      <c r="B24" s="69">
        <v>17772</v>
      </c>
      <c r="C24" s="68" t="s">
        <v>48</v>
      </c>
      <c r="D24" s="70" t="s">
        <v>49</v>
      </c>
      <c r="E24" s="71">
        <v>5</v>
      </c>
      <c r="F24" s="18">
        <f t="shared" si="0"/>
        <v>88860</v>
      </c>
    </row>
    <row r="25" spans="1:6" s="7" customFormat="1" ht="23.25" customHeight="1" x14ac:dyDescent="0.25">
      <c r="A25" s="68">
        <v>608</v>
      </c>
      <c r="B25" s="69">
        <v>364</v>
      </c>
      <c r="C25" s="68" t="s">
        <v>48</v>
      </c>
      <c r="D25" s="70" t="s">
        <v>50</v>
      </c>
      <c r="E25" s="71">
        <v>6.05</v>
      </c>
      <c r="F25" s="18">
        <f t="shared" si="0"/>
        <v>2202.1999999999998</v>
      </c>
    </row>
    <row r="26" spans="1:6" s="7" customFormat="1" ht="23.25" customHeight="1" x14ac:dyDescent="0.25">
      <c r="A26" s="68">
        <v>608</v>
      </c>
      <c r="B26" s="69">
        <v>72</v>
      </c>
      <c r="C26" s="68" t="s">
        <v>48</v>
      </c>
      <c r="D26" s="70" t="s">
        <v>51</v>
      </c>
      <c r="E26" s="71">
        <v>15.05</v>
      </c>
      <c r="F26" s="18">
        <f t="shared" si="0"/>
        <v>1083.6000000000001</v>
      </c>
    </row>
    <row r="27" spans="1:6" s="7" customFormat="1" ht="23.25" customHeight="1" x14ac:dyDescent="0.25">
      <c r="A27" s="68">
        <v>623</v>
      </c>
      <c r="B27" s="69">
        <v>3</v>
      </c>
      <c r="C27" s="68" t="s">
        <v>10</v>
      </c>
      <c r="D27" s="70" t="s">
        <v>52</v>
      </c>
      <c r="E27" s="71">
        <v>200</v>
      </c>
      <c r="F27" s="18">
        <f t="shared" si="0"/>
        <v>600</v>
      </c>
    </row>
    <row r="28" spans="1:6" s="7" customFormat="1" ht="23.25" customHeight="1" x14ac:dyDescent="0.25">
      <c r="A28" s="68" t="s">
        <v>8</v>
      </c>
      <c r="B28" s="69">
        <v>1396</v>
      </c>
      <c r="C28" s="68" t="s">
        <v>42</v>
      </c>
      <c r="D28" s="70" t="s">
        <v>53</v>
      </c>
      <c r="E28" s="71">
        <v>18</v>
      </c>
      <c r="F28" s="18">
        <f t="shared" si="0"/>
        <v>25128</v>
      </c>
    </row>
    <row r="29" spans="1:6" s="7" customFormat="1" ht="23.25" customHeight="1" x14ac:dyDescent="0.25">
      <c r="A29" s="68"/>
      <c r="B29" s="69"/>
      <c r="C29" s="68"/>
      <c r="D29" s="72" t="s">
        <v>12</v>
      </c>
      <c r="E29" s="73"/>
      <c r="F29" s="18">
        <f>SUM(F12:F28)</f>
        <v>226151.65000000002</v>
      </c>
    </row>
    <row r="30" spans="1:6" s="7" customFormat="1" ht="23.25" customHeight="1" x14ac:dyDescent="0.25">
      <c r="A30" s="12"/>
      <c r="B30" s="27"/>
      <c r="C30" s="12"/>
      <c r="D30" s="13"/>
      <c r="E30" s="22"/>
      <c r="F30" s="18"/>
    </row>
    <row r="31" spans="1:6" s="7" customFormat="1" ht="23.25" customHeight="1" x14ac:dyDescent="0.25">
      <c r="A31" s="104" t="s">
        <v>22</v>
      </c>
      <c r="B31" s="105"/>
      <c r="C31" s="105"/>
      <c r="D31" s="105"/>
      <c r="E31" s="105"/>
      <c r="F31" s="106"/>
    </row>
    <row r="32" spans="1:6" s="7" customFormat="1" ht="23.25" customHeight="1" x14ac:dyDescent="0.25">
      <c r="A32" s="68">
        <v>653</v>
      </c>
      <c r="B32" s="69">
        <v>50</v>
      </c>
      <c r="C32" s="68" t="s">
        <v>40</v>
      </c>
      <c r="D32" s="70" t="s">
        <v>54</v>
      </c>
      <c r="E32" s="74">
        <v>92.4</v>
      </c>
      <c r="F32" s="18">
        <f t="shared" ref="F32:F38" si="1">+E32*B32</f>
        <v>4620</v>
      </c>
    </row>
    <row r="33" spans="1:6" s="7" customFormat="1" ht="23.25" customHeight="1" x14ac:dyDescent="0.25">
      <c r="A33" s="68">
        <v>659</v>
      </c>
      <c r="B33" s="69">
        <v>0.25</v>
      </c>
      <c r="C33" s="68" t="s">
        <v>23</v>
      </c>
      <c r="D33" s="70" t="s">
        <v>24</v>
      </c>
      <c r="E33" s="74">
        <v>1575</v>
      </c>
      <c r="F33" s="18">
        <f t="shared" si="1"/>
        <v>393.75</v>
      </c>
    </row>
    <row r="34" spans="1:6" s="7" customFormat="1" ht="23.25" customHeight="1" x14ac:dyDescent="0.25">
      <c r="A34" s="68">
        <v>659</v>
      </c>
      <c r="B34" s="69">
        <v>1833</v>
      </c>
      <c r="C34" s="68" t="s">
        <v>42</v>
      </c>
      <c r="D34" s="70" t="s">
        <v>55</v>
      </c>
      <c r="E34" s="74">
        <v>1.3</v>
      </c>
      <c r="F34" s="18">
        <f t="shared" si="1"/>
        <v>2382.9</v>
      </c>
    </row>
    <row r="35" spans="1:6" s="7" customFormat="1" ht="23.25" customHeight="1" x14ac:dyDescent="0.25">
      <c r="A35" s="68">
        <v>832</v>
      </c>
      <c r="B35" s="69">
        <v>1</v>
      </c>
      <c r="C35" s="68" t="s">
        <v>6</v>
      </c>
      <c r="D35" s="70" t="s">
        <v>56</v>
      </c>
      <c r="E35" s="74">
        <v>1350</v>
      </c>
      <c r="F35" s="18">
        <f t="shared" si="1"/>
        <v>1350</v>
      </c>
    </row>
    <row r="36" spans="1:6" s="7" customFormat="1" ht="23.25" customHeight="1" x14ac:dyDescent="0.25">
      <c r="A36" s="68">
        <v>832</v>
      </c>
      <c r="B36" s="69">
        <v>1</v>
      </c>
      <c r="C36" s="68" t="s">
        <v>6</v>
      </c>
      <c r="D36" s="70" t="s">
        <v>25</v>
      </c>
      <c r="E36" s="74">
        <v>2865</v>
      </c>
      <c r="F36" s="18">
        <f t="shared" si="1"/>
        <v>2865</v>
      </c>
    </row>
    <row r="37" spans="1:6" s="7" customFormat="1" ht="23.25" customHeight="1" x14ac:dyDescent="0.25">
      <c r="A37" s="68">
        <v>832</v>
      </c>
      <c r="B37" s="69">
        <v>1</v>
      </c>
      <c r="C37" s="68" t="s">
        <v>6</v>
      </c>
      <c r="D37" s="70" t="s">
        <v>57</v>
      </c>
      <c r="E37" s="74">
        <v>1525</v>
      </c>
      <c r="F37" s="18">
        <f t="shared" si="1"/>
        <v>1525</v>
      </c>
    </row>
    <row r="38" spans="1:6" s="7" customFormat="1" ht="23.25" customHeight="1" x14ac:dyDescent="0.25">
      <c r="A38" s="68">
        <v>832</v>
      </c>
      <c r="B38" s="69">
        <v>5000</v>
      </c>
      <c r="C38" s="68" t="s">
        <v>10</v>
      </c>
      <c r="D38" s="70" t="s">
        <v>58</v>
      </c>
      <c r="E38" s="74">
        <v>1</v>
      </c>
      <c r="F38" s="18">
        <f t="shared" si="1"/>
        <v>5000</v>
      </c>
    </row>
    <row r="39" spans="1:6" s="7" customFormat="1" ht="23.25" customHeight="1" x14ac:dyDescent="0.25">
      <c r="A39" s="76"/>
      <c r="B39" s="77"/>
      <c r="C39" s="78"/>
      <c r="D39" s="79" t="s">
        <v>12</v>
      </c>
      <c r="E39" s="75"/>
      <c r="F39" s="18">
        <f>SUM(F32:F38)</f>
        <v>18136.650000000001</v>
      </c>
    </row>
    <row r="40" spans="1:6" s="7" customFormat="1" ht="23.25" customHeight="1" x14ac:dyDescent="0.25">
      <c r="A40" s="12"/>
      <c r="B40" s="27"/>
      <c r="C40" s="12"/>
      <c r="D40" s="13"/>
      <c r="E40" s="22"/>
      <c r="F40" s="18"/>
    </row>
    <row r="41" spans="1:6" s="7" customFormat="1" ht="23.25" customHeight="1" x14ac:dyDescent="0.25">
      <c r="A41" s="104" t="s">
        <v>11</v>
      </c>
      <c r="B41" s="105"/>
      <c r="C41" s="105"/>
      <c r="D41" s="105"/>
      <c r="E41" s="105"/>
      <c r="F41" s="106"/>
    </row>
    <row r="42" spans="1:6" s="7" customFormat="1" ht="23.25" customHeight="1" x14ac:dyDescent="0.25">
      <c r="A42" s="68">
        <v>611</v>
      </c>
      <c r="B42" s="69">
        <v>1</v>
      </c>
      <c r="C42" s="68" t="s">
        <v>10</v>
      </c>
      <c r="D42" s="70" t="s">
        <v>59</v>
      </c>
      <c r="E42" s="74">
        <v>805</v>
      </c>
      <c r="F42" s="18">
        <f t="shared" ref="F42:F47" si="2">+E42*B42</f>
        <v>805</v>
      </c>
    </row>
    <row r="43" spans="1:6" s="7" customFormat="1" ht="23.25" customHeight="1" x14ac:dyDescent="0.25">
      <c r="A43" s="68">
        <v>611</v>
      </c>
      <c r="B43" s="69">
        <v>1</v>
      </c>
      <c r="C43" s="68" t="s">
        <v>10</v>
      </c>
      <c r="D43" s="70" t="s">
        <v>60</v>
      </c>
      <c r="E43" s="74">
        <v>605</v>
      </c>
      <c r="F43" s="18">
        <f t="shared" si="2"/>
        <v>605</v>
      </c>
    </row>
    <row r="44" spans="1:6" s="7" customFormat="1" ht="23.25" customHeight="1" x14ac:dyDescent="0.25">
      <c r="A44" s="68">
        <v>611</v>
      </c>
      <c r="B44" s="69">
        <v>8</v>
      </c>
      <c r="C44" s="68" t="s">
        <v>10</v>
      </c>
      <c r="D44" s="70" t="s">
        <v>61</v>
      </c>
      <c r="E44" s="74">
        <v>1000</v>
      </c>
      <c r="F44" s="18">
        <f t="shared" si="2"/>
        <v>8000</v>
      </c>
    </row>
    <row r="45" spans="1:6" s="7" customFormat="1" ht="23.25" customHeight="1" x14ac:dyDescent="0.25">
      <c r="A45" s="68">
        <v>611</v>
      </c>
      <c r="B45" s="69">
        <v>2</v>
      </c>
      <c r="C45" s="68" t="s">
        <v>10</v>
      </c>
      <c r="D45" s="70" t="s">
        <v>62</v>
      </c>
      <c r="E45" s="74">
        <v>525</v>
      </c>
      <c r="F45" s="18">
        <f t="shared" si="2"/>
        <v>1050</v>
      </c>
    </row>
    <row r="46" spans="1:6" s="7" customFormat="1" ht="23.25" customHeight="1" x14ac:dyDescent="0.25">
      <c r="A46" s="68">
        <v>611</v>
      </c>
      <c r="B46" s="69">
        <v>3</v>
      </c>
      <c r="C46" s="68" t="s">
        <v>10</v>
      </c>
      <c r="D46" s="70" t="s">
        <v>63</v>
      </c>
      <c r="E46" s="74">
        <v>840</v>
      </c>
      <c r="F46" s="18">
        <f t="shared" si="2"/>
        <v>2520</v>
      </c>
    </row>
    <row r="47" spans="1:6" s="7" customFormat="1" ht="23.25" customHeight="1" x14ac:dyDescent="0.25">
      <c r="A47" s="68" t="s">
        <v>8</v>
      </c>
      <c r="B47" s="69">
        <v>2000</v>
      </c>
      <c r="C47" s="68" t="s">
        <v>64</v>
      </c>
      <c r="D47" s="70" t="s">
        <v>65</v>
      </c>
      <c r="E47" s="74">
        <v>1.85</v>
      </c>
      <c r="F47" s="18">
        <f t="shared" si="2"/>
        <v>3700</v>
      </c>
    </row>
    <row r="48" spans="1:6" s="7" customFormat="1" ht="23.25" customHeight="1" x14ac:dyDescent="0.25">
      <c r="A48" s="80"/>
      <c r="B48" s="81"/>
      <c r="C48" s="82"/>
      <c r="D48" s="83" t="s">
        <v>12</v>
      </c>
      <c r="E48" s="51"/>
      <c r="F48" s="18">
        <f>SUM(F42:F47)</f>
        <v>16680</v>
      </c>
    </row>
    <row r="49" spans="1:6" s="7" customFormat="1" ht="23.25" customHeight="1" x14ac:dyDescent="0.25">
      <c r="A49" s="12"/>
      <c r="B49" s="27"/>
      <c r="C49" s="12"/>
      <c r="D49" s="13"/>
      <c r="E49" s="22"/>
      <c r="F49" s="18"/>
    </row>
    <row r="50" spans="1:6" s="7" customFormat="1" ht="23.25" customHeight="1" x14ac:dyDescent="0.25">
      <c r="A50" s="104" t="s">
        <v>13</v>
      </c>
      <c r="B50" s="105"/>
      <c r="C50" s="105"/>
      <c r="D50" s="105"/>
      <c r="E50" s="105"/>
      <c r="F50" s="106"/>
    </row>
    <row r="51" spans="1:6" s="7" customFormat="1" ht="23.25" customHeight="1" x14ac:dyDescent="0.25">
      <c r="A51" s="68">
        <v>301</v>
      </c>
      <c r="B51" s="69">
        <v>158</v>
      </c>
      <c r="C51" s="68" t="s">
        <v>40</v>
      </c>
      <c r="D51" s="70" t="s">
        <v>26</v>
      </c>
      <c r="E51" s="74">
        <v>190</v>
      </c>
      <c r="F51" s="18">
        <f t="shared" ref="F51:F58" si="3">+E51*B51</f>
        <v>30020</v>
      </c>
    </row>
    <row r="52" spans="1:6" s="7" customFormat="1" ht="23.25" customHeight="1" x14ac:dyDescent="0.25">
      <c r="A52" s="68">
        <v>304</v>
      </c>
      <c r="B52" s="69">
        <v>128</v>
      </c>
      <c r="C52" s="68" t="s">
        <v>40</v>
      </c>
      <c r="D52" s="70" t="s">
        <v>27</v>
      </c>
      <c r="E52" s="74">
        <v>50</v>
      </c>
      <c r="F52" s="18">
        <f t="shared" si="3"/>
        <v>6400</v>
      </c>
    </row>
    <row r="53" spans="1:6" s="7" customFormat="1" ht="23.25" customHeight="1" x14ac:dyDescent="0.25">
      <c r="A53" s="68">
        <v>407</v>
      </c>
      <c r="B53" s="69">
        <v>862</v>
      </c>
      <c r="C53" s="68" t="s">
        <v>14</v>
      </c>
      <c r="D53" s="70" t="s">
        <v>66</v>
      </c>
      <c r="E53" s="74">
        <v>2.15</v>
      </c>
      <c r="F53" s="18">
        <f t="shared" si="3"/>
        <v>1853.3</v>
      </c>
    </row>
    <row r="54" spans="1:6" s="7" customFormat="1" ht="23.25" customHeight="1" x14ac:dyDescent="0.25">
      <c r="A54" s="68">
        <v>407</v>
      </c>
      <c r="B54" s="69">
        <v>539</v>
      </c>
      <c r="C54" s="68" t="s">
        <v>14</v>
      </c>
      <c r="D54" s="70" t="s">
        <v>67</v>
      </c>
      <c r="E54" s="74">
        <v>2.15</v>
      </c>
      <c r="F54" s="18">
        <f t="shared" si="3"/>
        <v>1158.8499999999999</v>
      </c>
    </row>
    <row r="55" spans="1:6" s="7" customFormat="1" ht="23.25" customHeight="1" x14ac:dyDescent="0.25">
      <c r="A55" s="68">
        <v>441</v>
      </c>
      <c r="B55" s="69">
        <v>378</v>
      </c>
      <c r="C55" s="68" t="s">
        <v>40</v>
      </c>
      <c r="D55" s="70" t="s">
        <v>68</v>
      </c>
      <c r="E55" s="74">
        <v>132</v>
      </c>
      <c r="F55" s="18">
        <f t="shared" si="3"/>
        <v>49896</v>
      </c>
    </row>
    <row r="56" spans="1:6" s="16" customFormat="1" ht="33" customHeight="1" x14ac:dyDescent="0.25">
      <c r="A56" s="84">
        <v>441</v>
      </c>
      <c r="B56" s="85">
        <v>73</v>
      </c>
      <c r="C56" s="84" t="s">
        <v>40</v>
      </c>
      <c r="D56" s="86" t="s">
        <v>69</v>
      </c>
      <c r="E56" s="87">
        <v>166</v>
      </c>
      <c r="F56" s="28">
        <f t="shared" si="3"/>
        <v>12118</v>
      </c>
    </row>
    <row r="57" spans="1:6" s="7" customFormat="1" ht="23.25" customHeight="1" x14ac:dyDescent="0.25">
      <c r="A57" s="68">
        <v>441</v>
      </c>
      <c r="B57" s="69">
        <v>378</v>
      </c>
      <c r="C57" s="68" t="s">
        <v>40</v>
      </c>
      <c r="D57" s="70" t="s">
        <v>70</v>
      </c>
      <c r="E57" s="74">
        <v>142</v>
      </c>
      <c r="F57" s="18">
        <f t="shared" si="3"/>
        <v>53676</v>
      </c>
    </row>
    <row r="58" spans="1:6" s="16" customFormat="1" ht="23.25" customHeight="1" x14ac:dyDescent="0.25">
      <c r="A58" s="68">
        <v>441</v>
      </c>
      <c r="B58" s="69">
        <v>73</v>
      </c>
      <c r="C58" s="68" t="s">
        <v>40</v>
      </c>
      <c r="D58" s="70" t="s">
        <v>71</v>
      </c>
      <c r="E58" s="74">
        <v>178</v>
      </c>
      <c r="F58" s="28">
        <f t="shared" si="3"/>
        <v>12994</v>
      </c>
    </row>
    <row r="59" spans="1:6" s="16" customFormat="1" ht="23.25" customHeight="1" x14ac:dyDescent="0.25">
      <c r="A59" s="68">
        <v>609</v>
      </c>
      <c r="B59" s="69">
        <v>144</v>
      </c>
      <c r="C59" s="68" t="s">
        <v>16</v>
      </c>
      <c r="D59" s="70" t="s">
        <v>72</v>
      </c>
      <c r="E59" s="74">
        <v>24.85</v>
      </c>
      <c r="F59" s="28">
        <f t="shared" ref="F59:F62" si="4">+E59*B59</f>
        <v>3578.4</v>
      </c>
    </row>
    <row r="60" spans="1:6" s="16" customFormat="1" ht="23.25" customHeight="1" x14ac:dyDescent="0.25">
      <c r="A60" s="68">
        <v>609</v>
      </c>
      <c r="B60" s="69">
        <v>687</v>
      </c>
      <c r="C60" s="68" t="s">
        <v>16</v>
      </c>
      <c r="D60" s="70" t="s">
        <v>73</v>
      </c>
      <c r="E60" s="74">
        <v>19.95</v>
      </c>
      <c r="F60" s="28">
        <f t="shared" si="4"/>
        <v>13705.65</v>
      </c>
    </row>
    <row r="61" spans="1:6" s="16" customFormat="1" ht="23.25" customHeight="1" x14ac:dyDescent="0.25">
      <c r="A61" s="68">
        <v>609</v>
      </c>
      <c r="B61" s="69">
        <v>213</v>
      </c>
      <c r="C61" s="68" t="s">
        <v>16</v>
      </c>
      <c r="D61" s="70" t="s">
        <v>74</v>
      </c>
      <c r="E61" s="74">
        <v>18.899999999999999</v>
      </c>
      <c r="F61" s="28">
        <f t="shared" si="4"/>
        <v>4025.7</v>
      </c>
    </row>
    <row r="62" spans="1:6" s="16" customFormat="1" ht="23.25" customHeight="1" x14ac:dyDescent="0.25">
      <c r="A62" s="68">
        <v>875</v>
      </c>
      <c r="B62" s="69">
        <v>1413</v>
      </c>
      <c r="C62" s="68" t="s">
        <v>64</v>
      </c>
      <c r="D62" s="70" t="s">
        <v>75</v>
      </c>
      <c r="E62" s="74">
        <v>2.75</v>
      </c>
      <c r="F62" s="28">
        <f t="shared" si="4"/>
        <v>3885.75</v>
      </c>
    </row>
    <row r="63" spans="1:6" s="7" customFormat="1" ht="23.25" customHeight="1" x14ac:dyDescent="0.25">
      <c r="A63" s="53"/>
      <c r="B63" s="54"/>
      <c r="C63" s="48"/>
      <c r="D63" s="55" t="s">
        <v>12</v>
      </c>
      <c r="E63" s="56"/>
      <c r="F63" s="18">
        <f>SUM(F51:F62)</f>
        <v>193311.65</v>
      </c>
    </row>
    <row r="64" spans="1:6" s="7" customFormat="1" ht="23.25" customHeight="1" x14ac:dyDescent="0.25">
      <c r="A64" s="12"/>
      <c r="B64" s="27"/>
      <c r="C64" s="12"/>
      <c r="D64" s="13"/>
      <c r="E64" s="22"/>
      <c r="F64" s="14"/>
    </row>
    <row r="65" spans="1:6" s="7" customFormat="1" ht="23.25" customHeight="1" x14ac:dyDescent="0.25">
      <c r="A65" s="104" t="s">
        <v>76</v>
      </c>
      <c r="B65" s="105"/>
      <c r="C65" s="105"/>
      <c r="D65" s="105"/>
      <c r="E65" s="105"/>
      <c r="F65" s="106"/>
    </row>
    <row r="66" spans="1:6" s="7" customFormat="1" ht="23.25" customHeight="1" x14ac:dyDescent="0.25">
      <c r="A66" s="52">
        <v>638</v>
      </c>
      <c r="B66" s="57">
        <v>1</v>
      </c>
      <c r="C66" s="52" t="s">
        <v>30</v>
      </c>
      <c r="D66" s="50" t="s">
        <v>77</v>
      </c>
      <c r="E66" s="49">
        <v>225</v>
      </c>
      <c r="F66" s="18">
        <f t="shared" ref="F66" si="5">+E66*B66</f>
        <v>225</v>
      </c>
    </row>
    <row r="67" spans="1:6" s="7" customFormat="1" ht="23.25" customHeight="1" x14ac:dyDescent="0.25">
      <c r="A67" s="53"/>
      <c r="B67" s="54"/>
      <c r="C67" s="48"/>
      <c r="D67" s="55" t="s">
        <v>12</v>
      </c>
      <c r="E67" s="51"/>
      <c r="F67" s="18">
        <f>SUM(F66)</f>
        <v>225</v>
      </c>
    </row>
    <row r="68" spans="1:6" s="7" customFormat="1" ht="23.25" customHeight="1" x14ac:dyDescent="0.25">
      <c r="A68" s="12"/>
      <c r="B68" s="27"/>
      <c r="C68" s="12"/>
      <c r="D68" s="13"/>
      <c r="E68" s="22"/>
      <c r="F68" s="14"/>
    </row>
    <row r="69" spans="1:6" s="7" customFormat="1" ht="23.25" customHeight="1" x14ac:dyDescent="0.25">
      <c r="A69" s="104" t="s">
        <v>78</v>
      </c>
      <c r="B69" s="105"/>
      <c r="C69" s="105"/>
      <c r="D69" s="105"/>
      <c r="E69" s="105"/>
      <c r="F69" s="106"/>
    </row>
    <row r="70" spans="1:6" s="7" customFormat="1" ht="23.25" customHeight="1" x14ac:dyDescent="0.25">
      <c r="A70" s="52">
        <v>630</v>
      </c>
      <c r="B70" s="57">
        <v>17.600000000000001</v>
      </c>
      <c r="C70" s="52" t="s">
        <v>48</v>
      </c>
      <c r="D70" s="58" t="s">
        <v>29</v>
      </c>
      <c r="E70" s="49">
        <v>26.25</v>
      </c>
      <c r="F70" s="18">
        <f>+E70*B70</f>
        <v>462.00000000000006</v>
      </c>
    </row>
    <row r="71" spans="1:6" s="7" customFormat="1" ht="23.25" customHeight="1" x14ac:dyDescent="0.25">
      <c r="A71" s="52">
        <v>630</v>
      </c>
      <c r="B71" s="57">
        <v>42</v>
      </c>
      <c r="C71" s="52" t="s">
        <v>16</v>
      </c>
      <c r="D71" s="58" t="s">
        <v>79</v>
      </c>
      <c r="E71" s="49">
        <v>10.5</v>
      </c>
      <c r="F71" s="18">
        <f>+E71*B71</f>
        <v>441</v>
      </c>
    </row>
    <row r="72" spans="1:6" s="16" customFormat="1" ht="32.25" customHeight="1" x14ac:dyDescent="0.25">
      <c r="A72" s="88">
        <v>632</v>
      </c>
      <c r="B72" s="89">
        <v>6</v>
      </c>
      <c r="C72" s="88" t="s">
        <v>10</v>
      </c>
      <c r="D72" s="90" t="s">
        <v>89</v>
      </c>
      <c r="E72" s="91">
        <v>420</v>
      </c>
      <c r="F72" s="28">
        <f t="shared" ref="F72:F76" si="6">+E72*B72</f>
        <v>2520</v>
      </c>
    </row>
    <row r="73" spans="1:6" s="7" customFormat="1" ht="23.25" customHeight="1" x14ac:dyDescent="0.25">
      <c r="A73" s="52">
        <v>642</v>
      </c>
      <c r="B73" s="57">
        <v>0.72899999999999998</v>
      </c>
      <c r="C73" s="52" t="s">
        <v>80</v>
      </c>
      <c r="D73" s="58" t="s">
        <v>15</v>
      </c>
      <c r="E73" s="49">
        <v>1260</v>
      </c>
      <c r="F73" s="18">
        <f t="shared" si="6"/>
        <v>918.54</v>
      </c>
    </row>
    <row r="74" spans="1:6" s="7" customFormat="1" ht="23.25" customHeight="1" x14ac:dyDescent="0.25">
      <c r="A74" s="52">
        <v>642</v>
      </c>
      <c r="B74" s="57">
        <v>1.194</v>
      </c>
      <c r="C74" s="52" t="s">
        <v>80</v>
      </c>
      <c r="D74" s="58" t="s">
        <v>81</v>
      </c>
      <c r="E74" s="49">
        <v>630</v>
      </c>
      <c r="F74" s="18">
        <f t="shared" si="6"/>
        <v>752.21999999999991</v>
      </c>
    </row>
    <row r="75" spans="1:6" s="7" customFormat="1" ht="23.25" customHeight="1" x14ac:dyDescent="0.25">
      <c r="A75" s="52">
        <v>642</v>
      </c>
      <c r="B75" s="57">
        <v>8.8999999999999996E-2</v>
      </c>
      <c r="C75" s="52" t="s">
        <v>80</v>
      </c>
      <c r="D75" s="58" t="s">
        <v>82</v>
      </c>
      <c r="E75" s="49">
        <v>1260</v>
      </c>
      <c r="F75" s="18">
        <f t="shared" si="6"/>
        <v>112.14</v>
      </c>
    </row>
    <row r="76" spans="1:6" s="7" customFormat="1" ht="23.25" customHeight="1" x14ac:dyDescent="0.25">
      <c r="A76" s="52">
        <v>642</v>
      </c>
      <c r="B76" s="57">
        <v>776</v>
      </c>
      <c r="C76" s="52" t="s">
        <v>16</v>
      </c>
      <c r="D76" s="58" t="s">
        <v>83</v>
      </c>
      <c r="E76" s="49">
        <v>0.55000000000000004</v>
      </c>
      <c r="F76" s="18">
        <f t="shared" si="6"/>
        <v>426.8</v>
      </c>
    </row>
    <row r="77" spans="1:6" s="7" customFormat="1" ht="23.25" customHeight="1" x14ac:dyDescent="0.25">
      <c r="A77" s="52">
        <v>642</v>
      </c>
      <c r="B77" s="57">
        <v>667</v>
      </c>
      <c r="C77" s="52" t="s">
        <v>16</v>
      </c>
      <c r="D77" s="58" t="s">
        <v>84</v>
      </c>
      <c r="E77" s="49">
        <v>3.15</v>
      </c>
      <c r="F77" s="18">
        <f t="shared" ref="F77:F82" si="7">+E77*B77</f>
        <v>2101.0499999999997</v>
      </c>
    </row>
    <row r="78" spans="1:6" s="7" customFormat="1" ht="23.25" customHeight="1" x14ac:dyDescent="0.25">
      <c r="A78" s="52">
        <v>644</v>
      </c>
      <c r="B78" s="57">
        <v>158</v>
      </c>
      <c r="C78" s="52" t="s">
        <v>16</v>
      </c>
      <c r="D78" s="58" t="s">
        <v>85</v>
      </c>
      <c r="E78" s="49">
        <v>4.2</v>
      </c>
      <c r="F78" s="18">
        <f t="shared" si="7"/>
        <v>663.6</v>
      </c>
    </row>
    <row r="79" spans="1:6" s="7" customFormat="1" ht="23.25" customHeight="1" x14ac:dyDescent="0.25">
      <c r="A79" s="52">
        <v>644</v>
      </c>
      <c r="B79" s="57">
        <v>38</v>
      </c>
      <c r="C79" s="52" t="s">
        <v>16</v>
      </c>
      <c r="D79" s="58" t="s">
        <v>86</v>
      </c>
      <c r="E79" s="49">
        <v>6.3</v>
      </c>
      <c r="F79" s="18">
        <f t="shared" si="7"/>
        <v>239.4</v>
      </c>
    </row>
    <row r="80" spans="1:6" s="7" customFormat="1" ht="23.25" customHeight="1" x14ac:dyDescent="0.25">
      <c r="A80" s="52">
        <v>644</v>
      </c>
      <c r="B80" s="57">
        <v>135</v>
      </c>
      <c r="C80" s="52" t="s">
        <v>16</v>
      </c>
      <c r="D80" s="58" t="s">
        <v>87</v>
      </c>
      <c r="E80" s="49">
        <v>6.3</v>
      </c>
      <c r="F80" s="18">
        <f t="shared" si="7"/>
        <v>850.5</v>
      </c>
    </row>
    <row r="81" spans="1:6" s="7" customFormat="1" ht="23.25" customHeight="1" x14ac:dyDescent="0.25">
      <c r="A81" s="52">
        <v>644</v>
      </c>
      <c r="B81" s="57">
        <v>23</v>
      </c>
      <c r="C81" s="52" t="s">
        <v>10</v>
      </c>
      <c r="D81" s="58" t="s">
        <v>88</v>
      </c>
      <c r="E81" s="49">
        <v>92.4</v>
      </c>
      <c r="F81" s="18">
        <f t="shared" si="7"/>
        <v>2125.2000000000003</v>
      </c>
    </row>
    <row r="82" spans="1:6" s="7" customFormat="1" ht="23.25" customHeight="1" x14ac:dyDescent="0.25">
      <c r="A82" s="52">
        <v>644</v>
      </c>
      <c r="B82" s="57">
        <v>226</v>
      </c>
      <c r="C82" s="52" t="s">
        <v>16</v>
      </c>
      <c r="D82" s="58" t="s">
        <v>84</v>
      </c>
      <c r="E82" s="49">
        <v>4.75</v>
      </c>
      <c r="F82" s="18">
        <f t="shared" si="7"/>
        <v>1073.5</v>
      </c>
    </row>
    <row r="83" spans="1:6" s="7" customFormat="1" ht="23.25" customHeight="1" x14ac:dyDescent="0.25">
      <c r="A83" s="53"/>
      <c r="B83" s="54"/>
      <c r="C83" s="48"/>
      <c r="D83" s="55" t="s">
        <v>12</v>
      </c>
      <c r="E83" s="56"/>
      <c r="F83" s="14">
        <f>SUM(F70:F82)</f>
        <v>12685.95</v>
      </c>
    </row>
    <row r="84" spans="1:6" s="7" customFormat="1" ht="23.25" customHeight="1" x14ac:dyDescent="0.25">
      <c r="A84" s="61"/>
      <c r="B84" s="62"/>
      <c r="C84" s="63"/>
      <c r="D84" s="64"/>
      <c r="E84" s="65"/>
      <c r="F84" s="66"/>
    </row>
    <row r="85" spans="1:6" s="7" customFormat="1" ht="23.25" customHeight="1" x14ac:dyDescent="0.25">
      <c r="A85" s="104" t="s">
        <v>31</v>
      </c>
      <c r="B85" s="105"/>
      <c r="C85" s="105"/>
      <c r="D85" s="105"/>
      <c r="E85" s="105"/>
      <c r="F85" s="106"/>
    </row>
    <row r="86" spans="1:6" s="8" customFormat="1" ht="23.25" customHeight="1" x14ac:dyDescent="0.25">
      <c r="A86" s="68">
        <v>614</v>
      </c>
      <c r="B86" s="69">
        <v>1</v>
      </c>
      <c r="C86" s="68" t="s">
        <v>6</v>
      </c>
      <c r="D86" s="70" t="s">
        <v>17</v>
      </c>
      <c r="E86" s="22">
        <v>47500</v>
      </c>
      <c r="F86" s="14">
        <f>+E86*B86</f>
        <v>47500</v>
      </c>
    </row>
    <row r="87" spans="1:6" s="8" customFormat="1" ht="23.25" customHeight="1" x14ac:dyDescent="0.25">
      <c r="A87" s="68">
        <v>614</v>
      </c>
      <c r="B87" s="69">
        <v>2.1869999999999998</v>
      </c>
      <c r="C87" s="68" t="s">
        <v>80</v>
      </c>
      <c r="D87" s="70" t="s">
        <v>90</v>
      </c>
      <c r="E87" s="22">
        <v>1260</v>
      </c>
      <c r="F87" s="14">
        <f t="shared" ref="F87:F89" si="8">+E87*B87</f>
        <v>2755.62</v>
      </c>
    </row>
    <row r="88" spans="1:6" s="8" customFormat="1" ht="23.25" customHeight="1" x14ac:dyDescent="0.25">
      <c r="A88" s="68">
        <v>614</v>
      </c>
      <c r="B88" s="69">
        <v>2328</v>
      </c>
      <c r="C88" s="68" t="s">
        <v>16</v>
      </c>
      <c r="D88" s="70" t="s">
        <v>91</v>
      </c>
      <c r="E88" s="22">
        <v>0.45</v>
      </c>
      <c r="F88" s="14">
        <f t="shared" si="8"/>
        <v>1047.6000000000001</v>
      </c>
    </row>
    <row r="89" spans="1:6" s="8" customFormat="1" ht="23.25" customHeight="1" x14ac:dyDescent="0.25">
      <c r="A89" s="68">
        <v>614</v>
      </c>
      <c r="B89" s="69">
        <v>96</v>
      </c>
      <c r="C89" s="68" t="s">
        <v>18</v>
      </c>
      <c r="D89" s="70" t="s">
        <v>92</v>
      </c>
      <c r="E89" s="22">
        <v>65</v>
      </c>
      <c r="F89" s="14">
        <f t="shared" si="8"/>
        <v>6240</v>
      </c>
    </row>
    <row r="90" spans="1:6" s="7" customFormat="1" ht="23.25" customHeight="1" x14ac:dyDescent="0.25">
      <c r="A90" s="12"/>
      <c r="B90" s="27"/>
      <c r="C90" s="12"/>
      <c r="D90" s="15" t="s">
        <v>12</v>
      </c>
      <c r="E90" s="22"/>
      <c r="F90" s="14">
        <f>SUM(F86:F89)</f>
        <v>57543.22</v>
      </c>
    </row>
    <row r="91" spans="1:6" s="8" customFormat="1" ht="23.25" customHeight="1" x14ac:dyDescent="0.25">
      <c r="A91" s="12"/>
      <c r="B91" s="27"/>
      <c r="C91" s="12"/>
      <c r="D91" s="13"/>
      <c r="E91" s="22"/>
      <c r="F91" s="14"/>
    </row>
    <row r="92" spans="1:6" s="8" customFormat="1" ht="23.25" customHeight="1" x14ac:dyDescent="0.25">
      <c r="A92" s="104" t="s">
        <v>93</v>
      </c>
      <c r="B92" s="105"/>
      <c r="C92" s="105"/>
      <c r="D92" s="105"/>
      <c r="E92" s="105"/>
      <c r="F92" s="106"/>
    </row>
    <row r="93" spans="1:6" s="8" customFormat="1" ht="23.25" customHeight="1" x14ac:dyDescent="0.25">
      <c r="A93" s="68">
        <v>103.05</v>
      </c>
      <c r="B93" s="69">
        <v>1</v>
      </c>
      <c r="C93" s="68" t="s">
        <v>6</v>
      </c>
      <c r="D93" s="70" t="s">
        <v>94</v>
      </c>
      <c r="E93" s="22">
        <v>3500</v>
      </c>
      <c r="F93" s="14">
        <f>+E93*B93</f>
        <v>3500</v>
      </c>
    </row>
    <row r="94" spans="1:6" s="8" customFormat="1" ht="23.25" customHeight="1" x14ac:dyDescent="0.25">
      <c r="A94" s="68">
        <v>623</v>
      </c>
      <c r="B94" s="69">
        <v>1</v>
      </c>
      <c r="C94" s="68" t="s">
        <v>6</v>
      </c>
      <c r="D94" s="70" t="s">
        <v>95</v>
      </c>
      <c r="E94" s="22">
        <v>6750</v>
      </c>
      <c r="F94" s="14">
        <f>+E94*B94</f>
        <v>6750</v>
      </c>
    </row>
    <row r="95" spans="1:6" s="7" customFormat="1" ht="23.25" customHeight="1" x14ac:dyDescent="0.25">
      <c r="A95" s="12"/>
      <c r="B95" s="27"/>
      <c r="C95" s="12"/>
      <c r="D95" s="15" t="s">
        <v>12</v>
      </c>
      <c r="E95" s="22"/>
      <c r="F95" s="14">
        <f>SUM(F93:F94)</f>
        <v>10250</v>
      </c>
    </row>
    <row r="96" spans="1:6" s="7" customFormat="1" ht="23.25" customHeight="1" x14ac:dyDescent="0.25">
      <c r="A96" s="12"/>
      <c r="B96" s="27"/>
      <c r="C96" s="12"/>
      <c r="D96" s="13"/>
      <c r="E96" s="22"/>
      <c r="F96" s="14"/>
    </row>
    <row r="97" spans="1:48" s="3" customFormat="1" ht="23.25" customHeight="1" x14ac:dyDescent="0.25">
      <c r="A97" s="30"/>
      <c r="B97" s="32"/>
      <c r="C97" s="33"/>
      <c r="D97" s="34" t="s">
        <v>28</v>
      </c>
      <c r="E97" s="31" t="s">
        <v>19</v>
      </c>
      <c r="F97" s="35">
        <f>+F29+F39+F48+F63+F67+F83+F90+F95</f>
        <v>534984.12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s="3" customFormat="1" ht="16.5" customHeight="1" x14ac:dyDescent="0.3">
      <c r="A98" s="39"/>
      <c r="B98" s="46"/>
      <c r="C98" s="39"/>
      <c r="D98" s="44"/>
      <c r="E98" s="43" t="s">
        <v>7</v>
      </c>
      <c r="F98" s="38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s="3" customFormat="1" ht="15.6" x14ac:dyDescent="0.3">
      <c r="A99" s="39"/>
      <c r="B99" s="47"/>
      <c r="C99" s="39"/>
      <c r="D99" s="44"/>
      <c r="E99" s="43" t="s">
        <v>99</v>
      </c>
      <c r="F99" s="38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s="3" customFormat="1" ht="13.8" x14ac:dyDescent="0.25">
      <c r="A100" s="39"/>
      <c r="B100" s="40"/>
      <c r="C100" s="39"/>
      <c r="D100" s="44"/>
      <c r="E100" s="43" t="s">
        <v>100</v>
      </c>
      <c r="F100" s="38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s="3" customFormat="1" ht="13.8" x14ac:dyDescent="0.25">
      <c r="A101" s="39"/>
      <c r="B101" s="40"/>
      <c r="C101" s="39"/>
      <c r="D101" s="44"/>
      <c r="E101" s="43" t="s">
        <v>101</v>
      </c>
      <c r="F101" s="38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s="6" customFormat="1" ht="21" customHeight="1" x14ac:dyDescent="0.25">
      <c r="A102" s="9" t="s">
        <v>4</v>
      </c>
      <c r="B102" s="60" t="s">
        <v>32</v>
      </c>
      <c r="C102" s="10" t="s">
        <v>2</v>
      </c>
      <c r="D102" s="9" t="s">
        <v>3</v>
      </c>
      <c r="E102" s="11" t="s">
        <v>0</v>
      </c>
      <c r="F102" s="11" t="s">
        <v>1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</row>
    <row r="103" spans="1:48" s="7" customFormat="1" ht="18.75" customHeight="1" x14ac:dyDescent="0.25">
      <c r="A103" s="104" t="s">
        <v>9</v>
      </c>
      <c r="B103" s="105"/>
      <c r="C103" s="105"/>
      <c r="D103" s="105"/>
      <c r="E103" s="105"/>
      <c r="F103" s="106"/>
    </row>
    <row r="104" spans="1:48" s="7" customFormat="1" ht="23.25" customHeight="1" x14ac:dyDescent="0.25">
      <c r="A104" s="68">
        <v>201</v>
      </c>
      <c r="B104" s="69">
        <v>1</v>
      </c>
      <c r="C104" s="68" t="s">
        <v>6</v>
      </c>
      <c r="D104" s="70" t="s">
        <v>36</v>
      </c>
      <c r="E104" s="71">
        <v>1200</v>
      </c>
      <c r="F104" s="18">
        <f>+E104*B104</f>
        <v>1200</v>
      </c>
    </row>
    <row r="105" spans="1:48" s="7" customFormat="1" ht="23.25" customHeight="1" x14ac:dyDescent="0.25">
      <c r="A105" s="68">
        <v>202</v>
      </c>
      <c r="B105" s="69">
        <v>145</v>
      </c>
      <c r="C105" s="68" t="s">
        <v>16</v>
      </c>
      <c r="D105" s="70" t="s">
        <v>37</v>
      </c>
      <c r="E105" s="71">
        <v>10</v>
      </c>
      <c r="F105" s="18">
        <f t="shared" ref="F105:F120" si="9">+E105*B105</f>
        <v>1450</v>
      </c>
    </row>
    <row r="106" spans="1:48" s="7" customFormat="1" ht="23.25" customHeight="1" x14ac:dyDescent="0.25">
      <c r="A106" s="68">
        <v>202</v>
      </c>
      <c r="B106" s="69">
        <v>1839</v>
      </c>
      <c r="C106" s="68" t="s">
        <v>16</v>
      </c>
      <c r="D106" s="70" t="s">
        <v>38</v>
      </c>
      <c r="E106" s="71">
        <v>2.5</v>
      </c>
      <c r="F106" s="18">
        <f t="shared" si="9"/>
        <v>4597.5</v>
      </c>
    </row>
    <row r="107" spans="1:48" s="7" customFormat="1" ht="23.25" customHeight="1" x14ac:dyDescent="0.25">
      <c r="A107" s="68">
        <v>202</v>
      </c>
      <c r="B107" s="69">
        <v>2</v>
      </c>
      <c r="C107" s="68" t="s">
        <v>10</v>
      </c>
      <c r="D107" s="70" t="s">
        <v>39</v>
      </c>
      <c r="E107" s="71">
        <v>220</v>
      </c>
      <c r="F107" s="18">
        <f t="shared" si="9"/>
        <v>440</v>
      </c>
    </row>
    <row r="108" spans="1:48" s="7" customFormat="1" ht="23.25" customHeight="1" x14ac:dyDescent="0.25">
      <c r="A108" s="68">
        <v>203</v>
      </c>
      <c r="B108" s="69">
        <v>972</v>
      </c>
      <c r="C108" s="68" t="s">
        <v>40</v>
      </c>
      <c r="D108" s="70" t="s">
        <v>20</v>
      </c>
      <c r="E108" s="71">
        <v>32</v>
      </c>
      <c r="F108" s="18">
        <f t="shared" si="9"/>
        <v>31104</v>
      </c>
    </row>
    <row r="109" spans="1:48" s="7" customFormat="1" ht="23.25" customHeight="1" x14ac:dyDescent="0.25">
      <c r="A109" s="68">
        <v>203</v>
      </c>
      <c r="B109" s="69">
        <v>418</v>
      </c>
      <c r="C109" s="68" t="s">
        <v>40</v>
      </c>
      <c r="D109" s="70" t="s">
        <v>41</v>
      </c>
      <c r="E109" s="71">
        <v>15</v>
      </c>
      <c r="F109" s="18">
        <f t="shared" si="9"/>
        <v>6270</v>
      </c>
    </row>
    <row r="110" spans="1:48" s="7" customFormat="1" ht="23.25" customHeight="1" x14ac:dyDescent="0.25">
      <c r="A110" s="68">
        <v>204</v>
      </c>
      <c r="B110" s="69">
        <v>936</v>
      </c>
      <c r="C110" s="68" t="s">
        <v>42</v>
      </c>
      <c r="D110" s="70" t="s">
        <v>21</v>
      </c>
      <c r="E110" s="71">
        <v>1.25</v>
      </c>
      <c r="F110" s="18">
        <f t="shared" si="9"/>
        <v>1170</v>
      </c>
    </row>
    <row r="111" spans="1:48" s="7" customFormat="1" ht="23.25" customHeight="1" x14ac:dyDescent="0.25">
      <c r="A111" s="68">
        <v>204</v>
      </c>
      <c r="B111" s="69">
        <v>1</v>
      </c>
      <c r="C111" s="68" t="s">
        <v>18</v>
      </c>
      <c r="D111" s="70" t="s">
        <v>43</v>
      </c>
      <c r="E111" s="71">
        <v>70</v>
      </c>
      <c r="F111" s="18">
        <f t="shared" si="9"/>
        <v>70</v>
      </c>
    </row>
    <row r="112" spans="1:48" s="7" customFormat="1" ht="23.25" customHeight="1" x14ac:dyDescent="0.25">
      <c r="A112" s="68">
        <v>254</v>
      </c>
      <c r="B112" s="69">
        <v>10225</v>
      </c>
      <c r="C112" s="68" t="s">
        <v>42</v>
      </c>
      <c r="D112" s="70" t="s">
        <v>44</v>
      </c>
      <c r="E112" s="71">
        <v>1.75</v>
      </c>
      <c r="F112" s="18">
        <f t="shared" si="9"/>
        <v>17893.75</v>
      </c>
    </row>
    <row r="113" spans="1:6" s="7" customFormat="1" ht="23.25" customHeight="1" x14ac:dyDescent="0.25">
      <c r="A113" s="68">
        <v>605</v>
      </c>
      <c r="B113" s="69">
        <v>192</v>
      </c>
      <c r="C113" s="68" t="s">
        <v>16</v>
      </c>
      <c r="D113" s="70" t="s">
        <v>45</v>
      </c>
      <c r="E113" s="71">
        <v>27.85</v>
      </c>
      <c r="F113" s="18">
        <f t="shared" si="9"/>
        <v>5347.2000000000007</v>
      </c>
    </row>
    <row r="114" spans="1:6" s="7" customFormat="1" ht="23.25" customHeight="1" x14ac:dyDescent="0.25">
      <c r="A114" s="68">
        <v>607</v>
      </c>
      <c r="B114" s="69">
        <v>1830</v>
      </c>
      <c r="C114" s="68" t="s">
        <v>16</v>
      </c>
      <c r="D114" s="70" t="s">
        <v>46</v>
      </c>
      <c r="E114" s="71">
        <v>24.75</v>
      </c>
      <c r="F114" s="18">
        <f t="shared" si="9"/>
        <v>45292.5</v>
      </c>
    </row>
    <row r="115" spans="1:6" s="7" customFormat="1" ht="23.25" customHeight="1" x14ac:dyDescent="0.25">
      <c r="A115" s="68">
        <v>607</v>
      </c>
      <c r="B115" s="69">
        <v>2</v>
      </c>
      <c r="C115" s="68" t="s">
        <v>10</v>
      </c>
      <c r="D115" s="70" t="s">
        <v>47</v>
      </c>
      <c r="E115" s="71">
        <v>1560</v>
      </c>
      <c r="F115" s="18">
        <f t="shared" si="9"/>
        <v>3120</v>
      </c>
    </row>
    <row r="116" spans="1:6" s="7" customFormat="1" ht="23.25" customHeight="1" x14ac:dyDescent="0.25">
      <c r="A116" s="68">
        <v>608</v>
      </c>
      <c r="B116" s="69">
        <v>17772</v>
      </c>
      <c r="C116" s="68" t="s">
        <v>48</v>
      </c>
      <c r="D116" s="70" t="s">
        <v>49</v>
      </c>
      <c r="E116" s="71">
        <v>6.5</v>
      </c>
      <c r="F116" s="18">
        <f t="shared" si="9"/>
        <v>115518</v>
      </c>
    </row>
    <row r="117" spans="1:6" s="7" customFormat="1" ht="23.25" customHeight="1" x14ac:dyDescent="0.25">
      <c r="A117" s="68">
        <v>608</v>
      </c>
      <c r="B117" s="69">
        <v>364</v>
      </c>
      <c r="C117" s="68" t="s">
        <v>48</v>
      </c>
      <c r="D117" s="70" t="s">
        <v>50</v>
      </c>
      <c r="E117" s="71">
        <v>7</v>
      </c>
      <c r="F117" s="18">
        <f t="shared" si="9"/>
        <v>2548</v>
      </c>
    </row>
    <row r="118" spans="1:6" s="7" customFormat="1" ht="23.25" customHeight="1" x14ac:dyDescent="0.25">
      <c r="A118" s="68">
        <v>608</v>
      </c>
      <c r="B118" s="69">
        <v>72</v>
      </c>
      <c r="C118" s="68" t="s">
        <v>48</v>
      </c>
      <c r="D118" s="70" t="s">
        <v>51</v>
      </c>
      <c r="E118" s="71">
        <v>12</v>
      </c>
      <c r="F118" s="18">
        <f t="shared" si="9"/>
        <v>864</v>
      </c>
    </row>
    <row r="119" spans="1:6" s="7" customFormat="1" ht="23.25" customHeight="1" x14ac:dyDescent="0.25">
      <c r="A119" s="68">
        <v>623</v>
      </c>
      <c r="B119" s="69">
        <v>3</v>
      </c>
      <c r="C119" s="68" t="s">
        <v>10</v>
      </c>
      <c r="D119" s="70" t="s">
        <v>52</v>
      </c>
      <c r="E119" s="71">
        <v>550</v>
      </c>
      <c r="F119" s="18">
        <f t="shared" si="9"/>
        <v>1650</v>
      </c>
    </row>
    <row r="120" spans="1:6" s="7" customFormat="1" ht="23.25" customHeight="1" x14ac:dyDescent="0.25">
      <c r="A120" s="68" t="s">
        <v>8</v>
      </c>
      <c r="B120" s="69">
        <v>1396</v>
      </c>
      <c r="C120" s="68" t="s">
        <v>42</v>
      </c>
      <c r="D120" s="70" t="s">
        <v>53</v>
      </c>
      <c r="E120" s="71">
        <v>17</v>
      </c>
      <c r="F120" s="18">
        <f t="shared" si="9"/>
        <v>23732</v>
      </c>
    </row>
    <row r="121" spans="1:6" s="7" customFormat="1" ht="23.25" customHeight="1" x14ac:dyDescent="0.25">
      <c r="A121" s="68"/>
      <c r="B121" s="69"/>
      <c r="C121" s="68"/>
      <c r="D121" s="72" t="s">
        <v>12</v>
      </c>
      <c r="E121" s="73"/>
      <c r="F121" s="18">
        <f>SUM(F104:F120)</f>
        <v>262266.95</v>
      </c>
    </row>
    <row r="122" spans="1:6" s="7" customFormat="1" ht="17.25" customHeight="1" x14ac:dyDescent="0.25">
      <c r="A122" s="12"/>
      <c r="B122" s="27"/>
      <c r="C122" s="12"/>
      <c r="D122" s="13"/>
      <c r="E122" s="22"/>
      <c r="F122" s="18"/>
    </row>
    <row r="123" spans="1:6" s="7" customFormat="1" ht="23.25" customHeight="1" x14ac:dyDescent="0.25">
      <c r="A123" s="104" t="s">
        <v>22</v>
      </c>
      <c r="B123" s="105"/>
      <c r="C123" s="105"/>
      <c r="D123" s="105"/>
      <c r="E123" s="105"/>
      <c r="F123" s="106"/>
    </row>
    <row r="124" spans="1:6" s="7" customFormat="1" ht="23.25" customHeight="1" x14ac:dyDescent="0.25">
      <c r="A124" s="68">
        <v>653</v>
      </c>
      <c r="B124" s="69">
        <v>50</v>
      </c>
      <c r="C124" s="68" t="s">
        <v>40</v>
      </c>
      <c r="D124" s="70" t="s">
        <v>54</v>
      </c>
      <c r="E124" s="74">
        <v>55</v>
      </c>
      <c r="F124" s="18">
        <f t="shared" ref="F124:F130" si="10">+E124*B124</f>
        <v>2750</v>
      </c>
    </row>
    <row r="125" spans="1:6" s="7" customFormat="1" ht="23.25" customHeight="1" x14ac:dyDescent="0.25">
      <c r="A125" s="68">
        <v>659</v>
      </c>
      <c r="B125" s="69">
        <v>0.25</v>
      </c>
      <c r="C125" s="68" t="s">
        <v>23</v>
      </c>
      <c r="D125" s="70" t="s">
        <v>24</v>
      </c>
      <c r="E125" s="74">
        <v>1000</v>
      </c>
      <c r="F125" s="18">
        <f t="shared" si="10"/>
        <v>250</v>
      </c>
    </row>
    <row r="126" spans="1:6" s="7" customFormat="1" ht="23.25" customHeight="1" x14ac:dyDescent="0.25">
      <c r="A126" s="68">
        <v>659</v>
      </c>
      <c r="B126" s="69">
        <v>1833</v>
      </c>
      <c r="C126" s="68" t="s">
        <v>42</v>
      </c>
      <c r="D126" s="70" t="s">
        <v>55</v>
      </c>
      <c r="E126" s="74">
        <v>3</v>
      </c>
      <c r="F126" s="18">
        <f t="shared" si="10"/>
        <v>5499</v>
      </c>
    </row>
    <row r="127" spans="1:6" s="7" customFormat="1" ht="23.25" customHeight="1" x14ac:dyDescent="0.25">
      <c r="A127" s="68">
        <v>832</v>
      </c>
      <c r="B127" s="69">
        <v>1</v>
      </c>
      <c r="C127" s="68" t="s">
        <v>6</v>
      </c>
      <c r="D127" s="70" t="s">
        <v>56</v>
      </c>
      <c r="E127" s="74">
        <v>1500</v>
      </c>
      <c r="F127" s="18">
        <f t="shared" si="10"/>
        <v>1500</v>
      </c>
    </row>
    <row r="128" spans="1:6" s="7" customFormat="1" ht="23.25" customHeight="1" x14ac:dyDescent="0.25">
      <c r="A128" s="68">
        <v>832</v>
      </c>
      <c r="B128" s="69">
        <v>1</v>
      </c>
      <c r="C128" s="68" t="s">
        <v>6</v>
      </c>
      <c r="D128" s="70" t="s">
        <v>25</v>
      </c>
      <c r="E128" s="74">
        <v>2000</v>
      </c>
      <c r="F128" s="18">
        <f t="shared" si="10"/>
        <v>2000</v>
      </c>
    </row>
    <row r="129" spans="1:6" s="7" customFormat="1" ht="23.25" customHeight="1" x14ac:dyDescent="0.25">
      <c r="A129" s="68">
        <v>832</v>
      </c>
      <c r="B129" s="69">
        <v>1</v>
      </c>
      <c r="C129" s="68" t="s">
        <v>6</v>
      </c>
      <c r="D129" s="70" t="s">
        <v>57</v>
      </c>
      <c r="E129" s="74">
        <v>500</v>
      </c>
      <c r="F129" s="18">
        <f t="shared" si="10"/>
        <v>500</v>
      </c>
    </row>
    <row r="130" spans="1:6" s="7" customFormat="1" ht="23.25" customHeight="1" x14ac:dyDescent="0.25">
      <c r="A130" s="68">
        <v>832</v>
      </c>
      <c r="B130" s="69">
        <v>5000</v>
      </c>
      <c r="C130" s="68" t="s">
        <v>10</v>
      </c>
      <c r="D130" s="70" t="s">
        <v>58</v>
      </c>
      <c r="E130" s="74">
        <v>1</v>
      </c>
      <c r="F130" s="18">
        <f t="shared" si="10"/>
        <v>5000</v>
      </c>
    </row>
    <row r="131" spans="1:6" s="7" customFormat="1" ht="23.25" customHeight="1" x14ac:dyDescent="0.25">
      <c r="A131" s="76"/>
      <c r="B131" s="77"/>
      <c r="C131" s="78"/>
      <c r="D131" s="79" t="s">
        <v>12</v>
      </c>
      <c r="E131" s="75"/>
      <c r="F131" s="18">
        <f>SUM(F124:F130)</f>
        <v>17499</v>
      </c>
    </row>
    <row r="132" spans="1:6" s="7" customFormat="1" ht="18" customHeight="1" x14ac:dyDescent="0.25">
      <c r="A132" s="12"/>
      <c r="B132" s="27"/>
      <c r="C132" s="12"/>
      <c r="D132" s="13"/>
      <c r="E132" s="22"/>
      <c r="F132" s="18"/>
    </row>
    <row r="133" spans="1:6" s="7" customFormat="1" ht="23.25" customHeight="1" x14ac:dyDescent="0.25">
      <c r="A133" s="104" t="s">
        <v>11</v>
      </c>
      <c r="B133" s="105"/>
      <c r="C133" s="105"/>
      <c r="D133" s="105"/>
      <c r="E133" s="105"/>
      <c r="F133" s="106"/>
    </row>
    <row r="134" spans="1:6" s="7" customFormat="1" ht="23.25" customHeight="1" x14ac:dyDescent="0.25">
      <c r="A134" s="68">
        <v>611</v>
      </c>
      <c r="B134" s="69">
        <v>1</v>
      </c>
      <c r="C134" s="68" t="s">
        <v>10</v>
      </c>
      <c r="D134" s="70" t="s">
        <v>59</v>
      </c>
      <c r="E134" s="74">
        <v>950</v>
      </c>
      <c r="F134" s="18">
        <f t="shared" ref="F134:F138" si="11">+E134*B134</f>
        <v>950</v>
      </c>
    </row>
    <row r="135" spans="1:6" s="7" customFormat="1" ht="23.25" customHeight="1" x14ac:dyDescent="0.25">
      <c r="A135" s="68">
        <v>611</v>
      </c>
      <c r="B135" s="69">
        <v>1</v>
      </c>
      <c r="C135" s="68" t="s">
        <v>10</v>
      </c>
      <c r="D135" s="70" t="s">
        <v>60</v>
      </c>
      <c r="E135" s="74">
        <v>950</v>
      </c>
      <c r="F135" s="18">
        <f t="shared" si="11"/>
        <v>950</v>
      </c>
    </row>
    <row r="136" spans="1:6" s="7" customFormat="1" ht="23.25" customHeight="1" x14ac:dyDescent="0.25">
      <c r="A136" s="68">
        <v>611</v>
      </c>
      <c r="B136" s="69">
        <v>8</v>
      </c>
      <c r="C136" s="68" t="s">
        <v>10</v>
      </c>
      <c r="D136" s="70" t="s">
        <v>61</v>
      </c>
      <c r="E136" s="74">
        <v>1250</v>
      </c>
      <c r="F136" s="18">
        <f t="shared" si="11"/>
        <v>10000</v>
      </c>
    </row>
    <row r="137" spans="1:6" s="7" customFormat="1" ht="23.25" customHeight="1" x14ac:dyDescent="0.25">
      <c r="A137" s="68">
        <v>611</v>
      </c>
      <c r="B137" s="69">
        <v>2</v>
      </c>
      <c r="C137" s="68" t="s">
        <v>10</v>
      </c>
      <c r="D137" s="70" t="s">
        <v>62</v>
      </c>
      <c r="E137" s="74">
        <v>850</v>
      </c>
      <c r="F137" s="18">
        <f t="shared" si="11"/>
        <v>1700</v>
      </c>
    </row>
    <row r="138" spans="1:6" s="7" customFormat="1" ht="23.25" customHeight="1" x14ac:dyDescent="0.25">
      <c r="A138" s="68">
        <v>611</v>
      </c>
      <c r="B138" s="69">
        <v>3</v>
      </c>
      <c r="C138" s="68" t="s">
        <v>10</v>
      </c>
      <c r="D138" s="70" t="s">
        <v>63</v>
      </c>
      <c r="E138" s="74">
        <v>1500</v>
      </c>
      <c r="F138" s="18">
        <f t="shared" si="11"/>
        <v>4500</v>
      </c>
    </row>
    <row r="139" spans="1:6" s="7" customFormat="1" ht="23.25" customHeight="1" x14ac:dyDescent="0.25">
      <c r="A139" s="80"/>
      <c r="B139" s="81"/>
      <c r="C139" s="82"/>
      <c r="D139" s="83" t="s">
        <v>12</v>
      </c>
      <c r="E139" s="51"/>
      <c r="F139" s="18">
        <f>SUM(F134:F138)</f>
        <v>18100</v>
      </c>
    </row>
    <row r="140" spans="1:6" s="7" customFormat="1" ht="23.25" customHeight="1" x14ac:dyDescent="0.25">
      <c r="A140" s="104" t="s">
        <v>13</v>
      </c>
      <c r="B140" s="105"/>
      <c r="C140" s="105"/>
      <c r="D140" s="105"/>
      <c r="E140" s="105"/>
      <c r="F140" s="106"/>
    </row>
    <row r="141" spans="1:6" s="7" customFormat="1" ht="23.25" customHeight="1" x14ac:dyDescent="0.25">
      <c r="A141" s="68">
        <v>301</v>
      </c>
      <c r="B141" s="69">
        <v>158</v>
      </c>
      <c r="C141" s="68" t="s">
        <v>40</v>
      </c>
      <c r="D141" s="70" t="s">
        <v>26</v>
      </c>
      <c r="E141" s="74">
        <v>220</v>
      </c>
      <c r="F141" s="18">
        <f t="shared" ref="F141:F152" si="12">+E141*B141</f>
        <v>34760</v>
      </c>
    </row>
    <row r="142" spans="1:6" s="7" customFormat="1" ht="23.25" customHeight="1" x14ac:dyDescent="0.25">
      <c r="A142" s="68">
        <v>304</v>
      </c>
      <c r="B142" s="69">
        <v>128</v>
      </c>
      <c r="C142" s="68" t="s">
        <v>40</v>
      </c>
      <c r="D142" s="70" t="s">
        <v>27</v>
      </c>
      <c r="E142" s="74">
        <v>32</v>
      </c>
      <c r="F142" s="18">
        <f t="shared" si="12"/>
        <v>4096</v>
      </c>
    </row>
    <row r="143" spans="1:6" s="7" customFormat="1" ht="23.25" customHeight="1" x14ac:dyDescent="0.25">
      <c r="A143" s="68">
        <v>407</v>
      </c>
      <c r="B143" s="69">
        <v>862</v>
      </c>
      <c r="C143" s="68" t="s">
        <v>14</v>
      </c>
      <c r="D143" s="70" t="s">
        <v>66</v>
      </c>
      <c r="E143" s="74">
        <v>2.15</v>
      </c>
      <c r="F143" s="18">
        <f t="shared" si="12"/>
        <v>1853.3</v>
      </c>
    </row>
    <row r="144" spans="1:6" s="7" customFormat="1" ht="23.25" customHeight="1" x14ac:dyDescent="0.25">
      <c r="A144" s="68">
        <v>407</v>
      </c>
      <c r="B144" s="69">
        <v>539</v>
      </c>
      <c r="C144" s="68" t="s">
        <v>14</v>
      </c>
      <c r="D144" s="70" t="s">
        <v>67</v>
      </c>
      <c r="E144" s="74">
        <v>2.15</v>
      </c>
      <c r="F144" s="18">
        <f t="shared" si="12"/>
        <v>1158.8499999999999</v>
      </c>
    </row>
    <row r="145" spans="1:6" s="7" customFormat="1" ht="23.25" customHeight="1" x14ac:dyDescent="0.25">
      <c r="A145" s="68">
        <v>441</v>
      </c>
      <c r="B145" s="69">
        <v>378</v>
      </c>
      <c r="C145" s="68" t="s">
        <v>40</v>
      </c>
      <c r="D145" s="70" t="s">
        <v>68</v>
      </c>
      <c r="E145" s="74">
        <v>132</v>
      </c>
      <c r="F145" s="18">
        <f t="shared" si="12"/>
        <v>49896</v>
      </c>
    </row>
    <row r="146" spans="1:6" s="16" customFormat="1" ht="33" customHeight="1" x14ac:dyDescent="0.25">
      <c r="A146" s="84">
        <v>441</v>
      </c>
      <c r="B146" s="85">
        <v>73</v>
      </c>
      <c r="C146" s="84" t="s">
        <v>40</v>
      </c>
      <c r="D146" s="86" t="s">
        <v>69</v>
      </c>
      <c r="E146" s="87">
        <v>180</v>
      </c>
      <c r="F146" s="28">
        <f t="shared" si="12"/>
        <v>13140</v>
      </c>
    </row>
    <row r="147" spans="1:6" s="7" customFormat="1" ht="23.25" customHeight="1" x14ac:dyDescent="0.25">
      <c r="A147" s="68">
        <v>441</v>
      </c>
      <c r="B147" s="69">
        <v>378</v>
      </c>
      <c r="C147" s="68" t="s">
        <v>40</v>
      </c>
      <c r="D147" s="70" t="s">
        <v>70</v>
      </c>
      <c r="E147" s="74">
        <v>142</v>
      </c>
      <c r="F147" s="18">
        <f t="shared" si="12"/>
        <v>53676</v>
      </c>
    </row>
    <row r="148" spans="1:6" s="16" customFormat="1" ht="23.25" customHeight="1" x14ac:dyDescent="0.25">
      <c r="A148" s="68">
        <v>441</v>
      </c>
      <c r="B148" s="69">
        <v>73</v>
      </c>
      <c r="C148" s="68" t="s">
        <v>40</v>
      </c>
      <c r="D148" s="70" t="s">
        <v>71</v>
      </c>
      <c r="E148" s="74">
        <v>200</v>
      </c>
      <c r="F148" s="28">
        <f t="shared" si="12"/>
        <v>14600</v>
      </c>
    </row>
    <row r="149" spans="1:6" s="16" customFormat="1" ht="23.25" customHeight="1" x14ac:dyDescent="0.25">
      <c r="A149" s="68">
        <v>609</v>
      </c>
      <c r="B149" s="69">
        <v>144</v>
      </c>
      <c r="C149" s="68" t="s">
        <v>16</v>
      </c>
      <c r="D149" s="70" t="s">
        <v>72</v>
      </c>
      <c r="E149" s="74">
        <v>25</v>
      </c>
      <c r="F149" s="28">
        <f t="shared" si="12"/>
        <v>3600</v>
      </c>
    </row>
    <row r="150" spans="1:6" s="16" customFormat="1" ht="23.25" customHeight="1" x14ac:dyDescent="0.25">
      <c r="A150" s="68">
        <v>609</v>
      </c>
      <c r="B150" s="69">
        <v>687</v>
      </c>
      <c r="C150" s="68" t="s">
        <v>16</v>
      </c>
      <c r="D150" s="70" t="s">
        <v>73</v>
      </c>
      <c r="E150" s="74">
        <v>25</v>
      </c>
      <c r="F150" s="28">
        <f t="shared" si="12"/>
        <v>17175</v>
      </c>
    </row>
    <row r="151" spans="1:6" s="16" customFormat="1" ht="23.25" customHeight="1" x14ac:dyDescent="0.25">
      <c r="A151" s="68">
        <v>609</v>
      </c>
      <c r="B151" s="69">
        <v>213</v>
      </c>
      <c r="C151" s="68" t="s">
        <v>16</v>
      </c>
      <c r="D151" s="70" t="s">
        <v>74</v>
      </c>
      <c r="E151" s="74">
        <v>25</v>
      </c>
      <c r="F151" s="28">
        <f t="shared" si="12"/>
        <v>5325</v>
      </c>
    </row>
    <row r="152" spans="1:6" s="16" customFormat="1" ht="23.25" customHeight="1" x14ac:dyDescent="0.25">
      <c r="A152" s="68">
        <v>875</v>
      </c>
      <c r="B152" s="69">
        <v>1413</v>
      </c>
      <c r="C152" s="68" t="s">
        <v>64</v>
      </c>
      <c r="D152" s="70" t="s">
        <v>75</v>
      </c>
      <c r="E152" s="74">
        <v>1.5</v>
      </c>
      <c r="F152" s="28">
        <f t="shared" si="12"/>
        <v>2119.5</v>
      </c>
    </row>
    <row r="153" spans="1:6" s="7" customFormat="1" ht="23.25" customHeight="1" x14ac:dyDescent="0.25">
      <c r="A153" s="53"/>
      <c r="B153" s="54"/>
      <c r="C153" s="48"/>
      <c r="D153" s="55" t="s">
        <v>12</v>
      </c>
      <c r="E153" s="56"/>
      <c r="F153" s="18">
        <f>SUM(F141:F152)</f>
        <v>201399.65</v>
      </c>
    </row>
    <row r="154" spans="1:6" s="7" customFormat="1" ht="23.25" customHeight="1" x14ac:dyDescent="0.25">
      <c r="A154" s="12"/>
      <c r="B154" s="27"/>
      <c r="C154" s="12"/>
      <c r="D154" s="13"/>
      <c r="E154" s="22"/>
      <c r="F154" s="14"/>
    </row>
    <row r="155" spans="1:6" s="7" customFormat="1" ht="23.25" customHeight="1" x14ac:dyDescent="0.25">
      <c r="A155" s="104" t="s">
        <v>76</v>
      </c>
      <c r="B155" s="105"/>
      <c r="C155" s="105"/>
      <c r="D155" s="105"/>
      <c r="E155" s="105"/>
      <c r="F155" s="106"/>
    </row>
    <row r="156" spans="1:6" s="7" customFormat="1" ht="23.25" customHeight="1" x14ac:dyDescent="0.25">
      <c r="A156" s="52">
        <v>638</v>
      </c>
      <c r="B156" s="57">
        <v>1</v>
      </c>
      <c r="C156" s="52" t="s">
        <v>30</v>
      </c>
      <c r="D156" s="50" t="s">
        <v>77</v>
      </c>
      <c r="E156" s="49">
        <v>550</v>
      </c>
      <c r="F156" s="18">
        <f t="shared" ref="F156" si="13">+E156*B156</f>
        <v>550</v>
      </c>
    </row>
    <row r="157" spans="1:6" s="7" customFormat="1" ht="23.25" customHeight="1" x14ac:dyDescent="0.25">
      <c r="A157" s="53"/>
      <c r="B157" s="54"/>
      <c r="C157" s="48"/>
      <c r="D157" s="55" t="s">
        <v>12</v>
      </c>
      <c r="E157" s="51"/>
      <c r="F157" s="18">
        <f>SUM(F156)</f>
        <v>550</v>
      </c>
    </row>
    <row r="158" spans="1:6" s="7" customFormat="1" ht="23.25" customHeight="1" x14ac:dyDescent="0.25">
      <c r="A158" s="12"/>
      <c r="B158" s="27"/>
      <c r="C158" s="12"/>
      <c r="D158" s="13"/>
      <c r="E158" s="22"/>
      <c r="F158" s="14"/>
    </row>
    <row r="159" spans="1:6" s="7" customFormat="1" ht="23.25" customHeight="1" x14ac:dyDescent="0.25">
      <c r="A159" s="104" t="s">
        <v>78</v>
      </c>
      <c r="B159" s="105"/>
      <c r="C159" s="105"/>
      <c r="D159" s="105"/>
      <c r="E159" s="105"/>
      <c r="F159" s="106"/>
    </row>
    <row r="160" spans="1:6" s="7" customFormat="1" ht="23.25" customHeight="1" x14ac:dyDescent="0.25">
      <c r="A160" s="52">
        <v>630</v>
      </c>
      <c r="B160" s="57">
        <v>17.600000000000001</v>
      </c>
      <c r="C160" s="52" t="s">
        <v>48</v>
      </c>
      <c r="D160" s="58" t="s">
        <v>29</v>
      </c>
      <c r="E160" s="49">
        <v>26</v>
      </c>
      <c r="F160" s="18">
        <f>+E160*B160</f>
        <v>457.6</v>
      </c>
    </row>
    <row r="161" spans="1:6" s="7" customFormat="1" ht="23.25" customHeight="1" x14ac:dyDescent="0.25">
      <c r="A161" s="52">
        <v>630</v>
      </c>
      <c r="B161" s="57">
        <v>42</v>
      </c>
      <c r="C161" s="52" t="s">
        <v>16</v>
      </c>
      <c r="D161" s="58" t="s">
        <v>79</v>
      </c>
      <c r="E161" s="49">
        <v>12</v>
      </c>
      <c r="F161" s="18">
        <f>+E161*B161</f>
        <v>504</v>
      </c>
    </row>
    <row r="162" spans="1:6" s="16" customFormat="1" ht="32.25" customHeight="1" x14ac:dyDescent="0.25">
      <c r="A162" s="88">
        <v>632</v>
      </c>
      <c r="B162" s="89">
        <v>6</v>
      </c>
      <c r="C162" s="88" t="s">
        <v>10</v>
      </c>
      <c r="D162" s="90" t="s">
        <v>89</v>
      </c>
      <c r="E162" s="91">
        <v>450</v>
      </c>
      <c r="F162" s="28">
        <f t="shared" ref="F162:F172" si="14">+E162*B162</f>
        <v>2700</v>
      </c>
    </row>
    <row r="163" spans="1:6" s="7" customFormat="1" ht="23.25" customHeight="1" x14ac:dyDescent="0.25">
      <c r="A163" s="52">
        <v>642</v>
      </c>
      <c r="B163" s="57">
        <v>0.72899999999999998</v>
      </c>
      <c r="C163" s="52" t="s">
        <v>80</v>
      </c>
      <c r="D163" s="58" t="s">
        <v>15</v>
      </c>
      <c r="E163" s="49">
        <v>1500</v>
      </c>
      <c r="F163" s="18">
        <f t="shared" si="14"/>
        <v>1093.5</v>
      </c>
    </row>
    <row r="164" spans="1:6" s="7" customFormat="1" ht="23.25" customHeight="1" x14ac:dyDescent="0.25">
      <c r="A164" s="52">
        <v>642</v>
      </c>
      <c r="B164" s="57">
        <v>1.194</v>
      </c>
      <c r="C164" s="52" t="s">
        <v>80</v>
      </c>
      <c r="D164" s="58" t="s">
        <v>81</v>
      </c>
      <c r="E164" s="49">
        <v>800</v>
      </c>
      <c r="F164" s="18">
        <f t="shared" si="14"/>
        <v>955.19999999999993</v>
      </c>
    </row>
    <row r="165" spans="1:6" s="7" customFormat="1" ht="23.25" customHeight="1" x14ac:dyDescent="0.25">
      <c r="A165" s="52">
        <v>642</v>
      </c>
      <c r="B165" s="57">
        <v>8.8999999999999996E-2</v>
      </c>
      <c r="C165" s="52" t="s">
        <v>80</v>
      </c>
      <c r="D165" s="58" t="s">
        <v>82</v>
      </c>
      <c r="E165" s="49">
        <v>1500</v>
      </c>
      <c r="F165" s="18">
        <f t="shared" si="14"/>
        <v>133.5</v>
      </c>
    </row>
    <row r="166" spans="1:6" s="7" customFormat="1" ht="23.25" customHeight="1" x14ac:dyDescent="0.25">
      <c r="A166" s="52">
        <v>642</v>
      </c>
      <c r="B166" s="57">
        <v>776</v>
      </c>
      <c r="C166" s="52" t="s">
        <v>16</v>
      </c>
      <c r="D166" s="58" t="s">
        <v>83</v>
      </c>
      <c r="E166" s="49">
        <v>1</v>
      </c>
      <c r="F166" s="18">
        <f t="shared" si="14"/>
        <v>776</v>
      </c>
    </row>
    <row r="167" spans="1:6" s="7" customFormat="1" ht="23.25" customHeight="1" x14ac:dyDescent="0.25">
      <c r="A167" s="52">
        <v>642</v>
      </c>
      <c r="B167" s="57">
        <v>667</v>
      </c>
      <c r="C167" s="52" t="s">
        <v>16</v>
      </c>
      <c r="D167" s="58" t="s">
        <v>84</v>
      </c>
      <c r="E167" s="49">
        <v>3.25</v>
      </c>
      <c r="F167" s="18">
        <f t="shared" si="14"/>
        <v>2167.75</v>
      </c>
    </row>
    <row r="168" spans="1:6" s="7" customFormat="1" ht="23.25" customHeight="1" x14ac:dyDescent="0.25">
      <c r="A168" s="52">
        <v>644</v>
      </c>
      <c r="B168" s="57">
        <v>158</v>
      </c>
      <c r="C168" s="52" t="s">
        <v>16</v>
      </c>
      <c r="D168" s="58" t="s">
        <v>85</v>
      </c>
      <c r="E168" s="49">
        <v>4.25</v>
      </c>
      <c r="F168" s="18">
        <f t="shared" si="14"/>
        <v>671.5</v>
      </c>
    </row>
    <row r="169" spans="1:6" s="7" customFormat="1" ht="23.25" customHeight="1" x14ac:dyDescent="0.25">
      <c r="A169" s="52">
        <v>644</v>
      </c>
      <c r="B169" s="57">
        <v>38</v>
      </c>
      <c r="C169" s="52" t="s">
        <v>16</v>
      </c>
      <c r="D169" s="58" t="s">
        <v>86</v>
      </c>
      <c r="E169" s="49">
        <v>8</v>
      </c>
      <c r="F169" s="18">
        <f t="shared" si="14"/>
        <v>304</v>
      </c>
    </row>
    <row r="170" spans="1:6" s="7" customFormat="1" ht="23.25" customHeight="1" x14ac:dyDescent="0.25">
      <c r="A170" s="52">
        <v>644</v>
      </c>
      <c r="B170" s="57">
        <v>135</v>
      </c>
      <c r="C170" s="52" t="s">
        <v>16</v>
      </c>
      <c r="D170" s="58" t="s">
        <v>87</v>
      </c>
      <c r="E170" s="49">
        <v>8</v>
      </c>
      <c r="F170" s="18">
        <f t="shared" si="14"/>
        <v>1080</v>
      </c>
    </row>
    <row r="171" spans="1:6" s="7" customFormat="1" ht="23.25" customHeight="1" x14ac:dyDescent="0.25">
      <c r="A171" s="52">
        <v>644</v>
      </c>
      <c r="B171" s="57">
        <v>23</v>
      </c>
      <c r="C171" s="52" t="s">
        <v>10</v>
      </c>
      <c r="D171" s="58" t="s">
        <v>88</v>
      </c>
      <c r="E171" s="49">
        <v>100</v>
      </c>
      <c r="F171" s="18">
        <f t="shared" si="14"/>
        <v>2300</v>
      </c>
    </row>
    <row r="172" spans="1:6" s="7" customFormat="1" ht="23.25" customHeight="1" x14ac:dyDescent="0.25">
      <c r="A172" s="52">
        <v>644</v>
      </c>
      <c r="B172" s="57">
        <v>226</v>
      </c>
      <c r="C172" s="52" t="s">
        <v>16</v>
      </c>
      <c r="D172" s="58" t="s">
        <v>84</v>
      </c>
      <c r="E172" s="49">
        <v>5</v>
      </c>
      <c r="F172" s="18">
        <f t="shared" si="14"/>
        <v>1130</v>
      </c>
    </row>
    <row r="173" spans="1:6" s="7" customFormat="1" ht="23.25" customHeight="1" x14ac:dyDescent="0.25">
      <c r="A173" s="53"/>
      <c r="B173" s="54"/>
      <c r="C173" s="48"/>
      <c r="D173" s="55" t="s">
        <v>12</v>
      </c>
      <c r="E173" s="56"/>
      <c r="F173" s="14">
        <f>SUM(F160:F172)</f>
        <v>14273.05</v>
      </c>
    </row>
    <row r="174" spans="1:6" s="7" customFormat="1" ht="23.25" customHeight="1" x14ac:dyDescent="0.25">
      <c r="A174" s="61"/>
      <c r="B174" s="62"/>
      <c r="C174" s="63"/>
      <c r="D174" s="64"/>
      <c r="E174" s="65"/>
      <c r="F174" s="66"/>
    </row>
    <row r="175" spans="1:6" s="7" customFormat="1" ht="23.25" customHeight="1" x14ac:dyDescent="0.25">
      <c r="A175" s="104" t="s">
        <v>31</v>
      </c>
      <c r="B175" s="105"/>
      <c r="C175" s="105"/>
      <c r="D175" s="105"/>
      <c r="E175" s="105"/>
      <c r="F175" s="106"/>
    </row>
    <row r="176" spans="1:6" s="8" customFormat="1" ht="23.25" customHeight="1" x14ac:dyDescent="0.25">
      <c r="A176" s="68">
        <v>614</v>
      </c>
      <c r="B176" s="69">
        <v>1</v>
      </c>
      <c r="C176" s="68" t="s">
        <v>6</v>
      </c>
      <c r="D176" s="70" t="s">
        <v>17</v>
      </c>
      <c r="E176" s="22">
        <v>15000</v>
      </c>
      <c r="F176" s="14">
        <f>+E176*B176</f>
        <v>15000</v>
      </c>
    </row>
    <row r="177" spans="1:48" s="8" customFormat="1" ht="23.25" customHeight="1" x14ac:dyDescent="0.25">
      <c r="A177" s="68">
        <v>614</v>
      </c>
      <c r="B177" s="69">
        <v>2.1869999999999998</v>
      </c>
      <c r="C177" s="68" t="s">
        <v>80</v>
      </c>
      <c r="D177" s="70" t="s">
        <v>90</v>
      </c>
      <c r="E177" s="22">
        <v>1500</v>
      </c>
      <c r="F177" s="14">
        <f t="shared" ref="F177:F179" si="15">+E177*B177</f>
        <v>3280.4999999999995</v>
      </c>
    </row>
    <row r="178" spans="1:48" s="8" customFormat="1" ht="23.25" customHeight="1" x14ac:dyDescent="0.25">
      <c r="A178" s="68">
        <v>614</v>
      </c>
      <c r="B178" s="69">
        <v>2328</v>
      </c>
      <c r="C178" s="68" t="s">
        <v>16</v>
      </c>
      <c r="D178" s="70" t="s">
        <v>91</v>
      </c>
      <c r="E178" s="22">
        <v>1</v>
      </c>
      <c r="F178" s="14">
        <f t="shared" si="15"/>
        <v>2328</v>
      </c>
    </row>
    <row r="179" spans="1:48" s="8" customFormat="1" ht="23.25" customHeight="1" x14ac:dyDescent="0.25">
      <c r="A179" s="68">
        <v>614</v>
      </c>
      <c r="B179" s="69">
        <v>96</v>
      </c>
      <c r="C179" s="68" t="s">
        <v>18</v>
      </c>
      <c r="D179" s="70" t="s">
        <v>92</v>
      </c>
      <c r="E179" s="22">
        <v>75</v>
      </c>
      <c r="F179" s="14">
        <f t="shared" si="15"/>
        <v>7200</v>
      </c>
    </row>
    <row r="180" spans="1:48" s="7" customFormat="1" ht="23.25" customHeight="1" x14ac:dyDescent="0.25">
      <c r="A180" s="12"/>
      <c r="B180" s="27"/>
      <c r="C180" s="12"/>
      <c r="D180" s="15" t="s">
        <v>12</v>
      </c>
      <c r="E180" s="22"/>
      <c r="F180" s="14">
        <f>SUM(F176:F179)</f>
        <v>27808.5</v>
      </c>
    </row>
    <row r="181" spans="1:48" s="8" customFormat="1" ht="23.25" customHeight="1" x14ac:dyDescent="0.25">
      <c r="A181" s="12"/>
      <c r="B181" s="27"/>
      <c r="C181" s="12"/>
      <c r="D181" s="13"/>
      <c r="E181" s="22"/>
      <c r="F181" s="14"/>
    </row>
    <row r="182" spans="1:48" s="8" customFormat="1" ht="23.25" customHeight="1" x14ac:dyDescent="0.25">
      <c r="A182" s="104" t="s">
        <v>93</v>
      </c>
      <c r="B182" s="105"/>
      <c r="C182" s="105"/>
      <c r="D182" s="105"/>
      <c r="E182" s="105"/>
      <c r="F182" s="106"/>
    </row>
    <row r="183" spans="1:48" s="29" customFormat="1" ht="23.25" customHeight="1" x14ac:dyDescent="0.25">
      <c r="A183" s="68">
        <v>103.05</v>
      </c>
      <c r="B183" s="69">
        <v>1</v>
      </c>
      <c r="C183" s="68" t="s">
        <v>6</v>
      </c>
      <c r="D183" s="70" t="s">
        <v>94</v>
      </c>
      <c r="E183" s="23">
        <v>9000</v>
      </c>
      <c r="F183" s="59">
        <f>+E183*B183</f>
        <v>9000</v>
      </c>
    </row>
    <row r="184" spans="1:48" s="8" customFormat="1" ht="23.25" customHeight="1" x14ac:dyDescent="0.25">
      <c r="A184" s="68">
        <v>623</v>
      </c>
      <c r="B184" s="69">
        <v>1</v>
      </c>
      <c r="C184" s="68" t="s">
        <v>6</v>
      </c>
      <c r="D184" s="70" t="s">
        <v>95</v>
      </c>
      <c r="E184" s="22">
        <v>4000</v>
      </c>
      <c r="F184" s="14">
        <f>+E184*B184</f>
        <v>4000</v>
      </c>
    </row>
    <row r="185" spans="1:48" s="7" customFormat="1" ht="23.25" customHeight="1" x14ac:dyDescent="0.25">
      <c r="A185" s="12"/>
      <c r="B185" s="27"/>
      <c r="C185" s="12"/>
      <c r="D185" s="15" t="s">
        <v>12</v>
      </c>
      <c r="E185" s="22"/>
      <c r="F185" s="14">
        <f>SUM(F183:F184)</f>
        <v>13000</v>
      </c>
    </row>
    <row r="186" spans="1:48" s="7" customFormat="1" ht="23.25" customHeight="1" x14ac:dyDescent="0.25">
      <c r="A186" s="12"/>
      <c r="B186" s="27"/>
      <c r="C186" s="12"/>
      <c r="D186" s="13"/>
      <c r="E186" s="22"/>
      <c r="F186" s="14"/>
    </row>
    <row r="187" spans="1:48" s="3" customFormat="1" ht="23.25" customHeight="1" x14ac:dyDescent="0.25">
      <c r="A187" s="30"/>
      <c r="B187" s="32"/>
      <c r="C187" s="33"/>
      <c r="D187" s="34" t="s">
        <v>28</v>
      </c>
      <c r="E187" s="31" t="s">
        <v>19</v>
      </c>
      <c r="F187" s="35">
        <f>+F121+F131+F139+F153+F157+F173+F180+F185</f>
        <v>554897.14999999991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:48" s="3" customFormat="1" ht="16.5" customHeight="1" x14ac:dyDescent="0.3">
      <c r="A188" s="39"/>
      <c r="B188" s="46"/>
      <c r="C188" s="39"/>
      <c r="D188" s="44"/>
      <c r="E188" s="43" t="s">
        <v>7</v>
      </c>
      <c r="F188" s="38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:48" s="3" customFormat="1" ht="15.6" x14ac:dyDescent="0.3">
      <c r="A189" s="39"/>
      <c r="B189" s="47"/>
      <c r="C189" s="39"/>
      <c r="D189" s="44"/>
      <c r="E189" s="43" t="s">
        <v>102</v>
      </c>
      <c r="F189" s="38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1:48" s="3" customFormat="1" ht="13.8" x14ac:dyDescent="0.25">
      <c r="A190" s="39"/>
      <c r="B190" s="40"/>
      <c r="C190" s="39"/>
      <c r="D190" s="44"/>
      <c r="E190" s="43" t="s">
        <v>103</v>
      </c>
      <c r="F190" s="38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1:48" s="3" customFormat="1" ht="13.8" x14ac:dyDescent="0.25">
      <c r="A191" s="39"/>
      <c r="B191" s="40"/>
      <c r="C191" s="39"/>
      <c r="D191" s="44"/>
      <c r="E191" s="43" t="s">
        <v>104</v>
      </c>
      <c r="F191" s="38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 s="6" customFormat="1" ht="27" customHeight="1" x14ac:dyDescent="0.25">
      <c r="A192" s="9" t="s">
        <v>4</v>
      </c>
      <c r="B192" s="60" t="s">
        <v>32</v>
      </c>
      <c r="C192" s="10" t="s">
        <v>2</v>
      </c>
      <c r="D192" s="9" t="s">
        <v>3</v>
      </c>
      <c r="E192" s="11" t="s">
        <v>0</v>
      </c>
      <c r="F192" s="11" t="s">
        <v>1</v>
      </c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</row>
    <row r="193" spans="1:6" s="7" customFormat="1" ht="23.25" customHeight="1" x14ac:dyDescent="0.25">
      <c r="A193" s="104" t="s">
        <v>9</v>
      </c>
      <c r="B193" s="105"/>
      <c r="C193" s="105"/>
      <c r="D193" s="105"/>
      <c r="E193" s="105"/>
      <c r="F193" s="106"/>
    </row>
    <row r="194" spans="1:6" s="7" customFormat="1" ht="23.25" customHeight="1" x14ac:dyDescent="0.25">
      <c r="A194" s="68">
        <v>201</v>
      </c>
      <c r="B194" s="69">
        <v>1</v>
      </c>
      <c r="C194" s="68" t="s">
        <v>6</v>
      </c>
      <c r="D194" s="70" t="s">
        <v>36</v>
      </c>
      <c r="E194" s="71">
        <v>450</v>
      </c>
      <c r="F194" s="18">
        <f>+E194*B194</f>
        <v>450</v>
      </c>
    </row>
    <row r="195" spans="1:6" s="7" customFormat="1" ht="23.25" customHeight="1" x14ac:dyDescent="0.25">
      <c r="A195" s="68">
        <v>202</v>
      </c>
      <c r="B195" s="69">
        <v>145</v>
      </c>
      <c r="C195" s="68" t="s">
        <v>16</v>
      </c>
      <c r="D195" s="70" t="s">
        <v>37</v>
      </c>
      <c r="E195" s="71">
        <v>6.8</v>
      </c>
      <c r="F195" s="18">
        <f t="shared" ref="F195:F210" si="16">+E195*B195</f>
        <v>986</v>
      </c>
    </row>
    <row r="196" spans="1:6" s="7" customFormat="1" ht="23.25" customHeight="1" x14ac:dyDescent="0.25">
      <c r="A196" s="68">
        <v>202</v>
      </c>
      <c r="B196" s="69">
        <v>1839</v>
      </c>
      <c r="C196" s="68" t="s">
        <v>16</v>
      </c>
      <c r="D196" s="70" t="s">
        <v>38</v>
      </c>
      <c r="E196" s="71">
        <v>2.6</v>
      </c>
      <c r="F196" s="18">
        <f t="shared" si="16"/>
        <v>4781.4000000000005</v>
      </c>
    </row>
    <row r="197" spans="1:6" s="7" customFormat="1" ht="23.25" customHeight="1" x14ac:dyDescent="0.25">
      <c r="A197" s="68">
        <v>202</v>
      </c>
      <c r="B197" s="69">
        <v>2</v>
      </c>
      <c r="C197" s="68" t="s">
        <v>10</v>
      </c>
      <c r="D197" s="70" t="s">
        <v>39</v>
      </c>
      <c r="E197" s="71">
        <v>231</v>
      </c>
      <c r="F197" s="18">
        <f t="shared" si="16"/>
        <v>462</v>
      </c>
    </row>
    <row r="198" spans="1:6" s="7" customFormat="1" ht="23.25" customHeight="1" x14ac:dyDescent="0.25">
      <c r="A198" s="68">
        <v>203</v>
      </c>
      <c r="B198" s="69">
        <v>972</v>
      </c>
      <c r="C198" s="68" t="s">
        <v>40</v>
      </c>
      <c r="D198" s="70" t="s">
        <v>20</v>
      </c>
      <c r="E198" s="71">
        <v>26.85</v>
      </c>
      <c r="F198" s="18">
        <f t="shared" si="16"/>
        <v>26098.2</v>
      </c>
    </row>
    <row r="199" spans="1:6" s="7" customFormat="1" ht="23.25" customHeight="1" x14ac:dyDescent="0.25">
      <c r="A199" s="68">
        <v>203</v>
      </c>
      <c r="B199" s="69">
        <v>418</v>
      </c>
      <c r="C199" s="68" t="s">
        <v>40</v>
      </c>
      <c r="D199" s="70" t="s">
        <v>41</v>
      </c>
      <c r="E199" s="71">
        <v>44.65</v>
      </c>
      <c r="F199" s="18">
        <f t="shared" si="16"/>
        <v>18663.7</v>
      </c>
    </row>
    <row r="200" spans="1:6" s="7" customFormat="1" ht="23.25" customHeight="1" x14ac:dyDescent="0.25">
      <c r="A200" s="68">
        <v>204</v>
      </c>
      <c r="B200" s="69">
        <v>936</v>
      </c>
      <c r="C200" s="68" t="s">
        <v>42</v>
      </c>
      <c r="D200" s="70" t="s">
        <v>21</v>
      </c>
      <c r="E200" s="71">
        <v>1</v>
      </c>
      <c r="F200" s="18">
        <f t="shared" si="16"/>
        <v>936</v>
      </c>
    </row>
    <row r="201" spans="1:6" s="7" customFormat="1" ht="23.25" customHeight="1" x14ac:dyDescent="0.25">
      <c r="A201" s="68">
        <v>204</v>
      </c>
      <c r="B201" s="69">
        <v>1</v>
      </c>
      <c r="C201" s="68" t="s">
        <v>18</v>
      </c>
      <c r="D201" s="70" t="s">
        <v>43</v>
      </c>
      <c r="E201" s="71">
        <v>93</v>
      </c>
      <c r="F201" s="18">
        <f t="shared" si="16"/>
        <v>93</v>
      </c>
    </row>
    <row r="202" spans="1:6" s="7" customFormat="1" ht="23.25" customHeight="1" x14ac:dyDescent="0.25">
      <c r="A202" s="68">
        <v>254</v>
      </c>
      <c r="B202" s="69">
        <v>10225</v>
      </c>
      <c r="C202" s="68" t="s">
        <v>42</v>
      </c>
      <c r="D202" s="70" t="s">
        <v>44</v>
      </c>
      <c r="E202" s="71">
        <v>1.85</v>
      </c>
      <c r="F202" s="18">
        <f t="shared" si="16"/>
        <v>18916.25</v>
      </c>
    </row>
    <row r="203" spans="1:6" s="7" customFormat="1" ht="23.25" customHeight="1" x14ac:dyDescent="0.25">
      <c r="A203" s="68">
        <v>605</v>
      </c>
      <c r="B203" s="69">
        <v>192</v>
      </c>
      <c r="C203" s="68" t="s">
        <v>16</v>
      </c>
      <c r="D203" s="70" t="s">
        <v>45</v>
      </c>
      <c r="E203" s="71">
        <v>36</v>
      </c>
      <c r="F203" s="18">
        <f t="shared" si="16"/>
        <v>6912</v>
      </c>
    </row>
    <row r="204" spans="1:6" s="7" customFormat="1" ht="23.25" customHeight="1" x14ac:dyDescent="0.25">
      <c r="A204" s="68">
        <v>607</v>
      </c>
      <c r="B204" s="69">
        <v>1830</v>
      </c>
      <c r="C204" s="68" t="s">
        <v>16</v>
      </c>
      <c r="D204" s="70" t="s">
        <v>46</v>
      </c>
      <c r="E204" s="71">
        <v>26</v>
      </c>
      <c r="F204" s="18">
        <f t="shared" si="16"/>
        <v>47580</v>
      </c>
    </row>
    <row r="205" spans="1:6" s="7" customFormat="1" ht="23.25" customHeight="1" x14ac:dyDescent="0.25">
      <c r="A205" s="68">
        <v>607</v>
      </c>
      <c r="B205" s="69">
        <v>2</v>
      </c>
      <c r="C205" s="68" t="s">
        <v>10</v>
      </c>
      <c r="D205" s="70" t="s">
        <v>47</v>
      </c>
      <c r="E205" s="71">
        <v>1638</v>
      </c>
      <c r="F205" s="18">
        <f t="shared" si="16"/>
        <v>3276</v>
      </c>
    </row>
    <row r="206" spans="1:6" s="7" customFormat="1" ht="23.25" customHeight="1" x14ac:dyDescent="0.25">
      <c r="A206" s="68">
        <v>608</v>
      </c>
      <c r="B206" s="69">
        <v>17772</v>
      </c>
      <c r="C206" s="68" t="s">
        <v>48</v>
      </c>
      <c r="D206" s="70" t="s">
        <v>49</v>
      </c>
      <c r="E206" s="71">
        <v>4.09</v>
      </c>
      <c r="F206" s="18">
        <f t="shared" si="16"/>
        <v>72687.48</v>
      </c>
    </row>
    <row r="207" spans="1:6" s="7" customFormat="1" ht="23.25" customHeight="1" x14ac:dyDescent="0.25">
      <c r="A207" s="68">
        <v>608</v>
      </c>
      <c r="B207" s="69">
        <v>364</v>
      </c>
      <c r="C207" s="68" t="s">
        <v>48</v>
      </c>
      <c r="D207" s="70" t="s">
        <v>50</v>
      </c>
      <c r="E207" s="71">
        <v>6.3</v>
      </c>
      <c r="F207" s="18">
        <f t="shared" si="16"/>
        <v>2293.1999999999998</v>
      </c>
    </row>
    <row r="208" spans="1:6" s="7" customFormat="1" ht="23.25" customHeight="1" x14ac:dyDescent="0.25">
      <c r="A208" s="68">
        <v>608</v>
      </c>
      <c r="B208" s="69">
        <v>72</v>
      </c>
      <c r="C208" s="68" t="s">
        <v>48</v>
      </c>
      <c r="D208" s="70" t="s">
        <v>51</v>
      </c>
      <c r="E208" s="71">
        <v>17.8</v>
      </c>
      <c r="F208" s="18">
        <f t="shared" si="16"/>
        <v>1281.6000000000001</v>
      </c>
    </row>
    <row r="209" spans="1:6" s="7" customFormat="1" ht="23.25" customHeight="1" x14ac:dyDescent="0.25">
      <c r="A209" s="68">
        <v>623</v>
      </c>
      <c r="B209" s="69">
        <v>3</v>
      </c>
      <c r="C209" s="68" t="s">
        <v>10</v>
      </c>
      <c r="D209" s="70" t="s">
        <v>52</v>
      </c>
      <c r="E209" s="71">
        <v>865</v>
      </c>
      <c r="F209" s="18">
        <f t="shared" si="16"/>
        <v>2595</v>
      </c>
    </row>
    <row r="210" spans="1:6" s="7" customFormat="1" ht="23.25" customHeight="1" x14ac:dyDescent="0.25">
      <c r="A210" s="68" t="s">
        <v>8</v>
      </c>
      <c r="B210" s="69">
        <v>1396</v>
      </c>
      <c r="C210" s="68" t="s">
        <v>42</v>
      </c>
      <c r="D210" s="70" t="s">
        <v>53</v>
      </c>
      <c r="E210" s="71">
        <v>18.899999999999999</v>
      </c>
      <c r="F210" s="18">
        <f t="shared" si="16"/>
        <v>26384.399999999998</v>
      </c>
    </row>
    <row r="211" spans="1:6" s="7" customFormat="1" ht="23.25" customHeight="1" x14ac:dyDescent="0.25">
      <c r="A211" s="68"/>
      <c r="B211" s="69"/>
      <c r="C211" s="68"/>
      <c r="D211" s="72" t="s">
        <v>12</v>
      </c>
      <c r="E211" s="73"/>
      <c r="F211" s="18">
        <f>SUM(F194:F210)</f>
        <v>234396.23</v>
      </c>
    </row>
    <row r="212" spans="1:6" s="7" customFormat="1" ht="23.25" customHeight="1" x14ac:dyDescent="0.25">
      <c r="A212" s="12"/>
      <c r="B212" s="27"/>
      <c r="C212" s="12"/>
      <c r="D212" s="13"/>
      <c r="E212" s="22"/>
      <c r="F212" s="18"/>
    </row>
    <row r="213" spans="1:6" s="7" customFormat="1" ht="23.25" customHeight="1" x14ac:dyDescent="0.25">
      <c r="A213" s="104" t="s">
        <v>22</v>
      </c>
      <c r="B213" s="105"/>
      <c r="C213" s="105"/>
      <c r="D213" s="105"/>
      <c r="E213" s="105"/>
      <c r="F213" s="106"/>
    </row>
    <row r="214" spans="1:6" s="7" customFormat="1" ht="23.25" customHeight="1" x14ac:dyDescent="0.25">
      <c r="A214" s="68">
        <v>653</v>
      </c>
      <c r="B214" s="69">
        <v>50</v>
      </c>
      <c r="C214" s="68" t="s">
        <v>40</v>
      </c>
      <c r="D214" s="70" t="s">
        <v>54</v>
      </c>
      <c r="E214" s="74">
        <v>142.30000000000001</v>
      </c>
      <c r="F214" s="18">
        <f t="shared" ref="F214:F220" si="17">+E214*B214</f>
        <v>7115.0000000000009</v>
      </c>
    </row>
    <row r="215" spans="1:6" s="7" customFormat="1" ht="23.25" customHeight="1" x14ac:dyDescent="0.25">
      <c r="A215" s="68">
        <v>659</v>
      </c>
      <c r="B215" s="69">
        <v>0.25</v>
      </c>
      <c r="C215" s="68" t="s">
        <v>23</v>
      </c>
      <c r="D215" s="70" t="s">
        <v>24</v>
      </c>
      <c r="E215" s="74">
        <v>2185</v>
      </c>
      <c r="F215" s="18">
        <f t="shared" si="17"/>
        <v>546.25</v>
      </c>
    </row>
    <row r="216" spans="1:6" s="7" customFormat="1" ht="23.25" customHeight="1" x14ac:dyDescent="0.25">
      <c r="A216" s="68">
        <v>659</v>
      </c>
      <c r="B216" s="69">
        <v>1833</v>
      </c>
      <c r="C216" s="68" t="s">
        <v>42</v>
      </c>
      <c r="D216" s="70" t="s">
        <v>55</v>
      </c>
      <c r="E216" s="74">
        <v>2.5</v>
      </c>
      <c r="F216" s="18">
        <f t="shared" si="17"/>
        <v>4582.5</v>
      </c>
    </row>
    <row r="217" spans="1:6" s="7" customFormat="1" ht="23.25" customHeight="1" x14ac:dyDescent="0.25">
      <c r="A217" s="68">
        <v>832</v>
      </c>
      <c r="B217" s="69">
        <v>1</v>
      </c>
      <c r="C217" s="68" t="s">
        <v>6</v>
      </c>
      <c r="D217" s="70" t="s">
        <v>56</v>
      </c>
      <c r="E217" s="74">
        <v>1000</v>
      </c>
      <c r="F217" s="18">
        <f t="shared" si="17"/>
        <v>1000</v>
      </c>
    </row>
    <row r="218" spans="1:6" s="7" customFormat="1" ht="23.25" customHeight="1" x14ac:dyDescent="0.25">
      <c r="A218" s="68">
        <v>832</v>
      </c>
      <c r="B218" s="69">
        <v>1</v>
      </c>
      <c r="C218" s="68" t="s">
        <v>6</v>
      </c>
      <c r="D218" s="70" t="s">
        <v>25</v>
      </c>
      <c r="E218" s="74">
        <v>1200</v>
      </c>
      <c r="F218" s="18">
        <f t="shared" si="17"/>
        <v>1200</v>
      </c>
    </row>
    <row r="219" spans="1:6" s="7" customFormat="1" ht="23.25" customHeight="1" x14ac:dyDescent="0.25">
      <c r="A219" s="68">
        <v>832</v>
      </c>
      <c r="B219" s="69">
        <v>1</v>
      </c>
      <c r="C219" s="68" t="s">
        <v>6</v>
      </c>
      <c r="D219" s="70" t="s">
        <v>57</v>
      </c>
      <c r="E219" s="74">
        <v>1760</v>
      </c>
      <c r="F219" s="18">
        <f t="shared" si="17"/>
        <v>1760</v>
      </c>
    </row>
    <row r="220" spans="1:6" s="7" customFormat="1" ht="23.25" customHeight="1" x14ac:dyDescent="0.25">
      <c r="A220" s="68">
        <v>832</v>
      </c>
      <c r="B220" s="69">
        <v>5000</v>
      </c>
      <c r="C220" s="68" t="s">
        <v>10</v>
      </c>
      <c r="D220" s="70" t="s">
        <v>58</v>
      </c>
      <c r="E220" s="74">
        <v>1</v>
      </c>
      <c r="F220" s="18">
        <f t="shared" si="17"/>
        <v>5000</v>
      </c>
    </row>
    <row r="221" spans="1:6" s="7" customFormat="1" ht="23.25" customHeight="1" x14ac:dyDescent="0.25">
      <c r="A221" s="76"/>
      <c r="B221" s="77"/>
      <c r="C221" s="78"/>
      <c r="D221" s="79" t="s">
        <v>12</v>
      </c>
      <c r="E221" s="75"/>
      <c r="F221" s="18">
        <f>SUM(F214:F220)</f>
        <v>21203.75</v>
      </c>
    </row>
    <row r="222" spans="1:6" s="7" customFormat="1" ht="23.25" customHeight="1" x14ac:dyDescent="0.25">
      <c r="A222" s="12"/>
      <c r="B222" s="27"/>
      <c r="C222" s="12"/>
      <c r="D222" s="13"/>
      <c r="E222" s="22"/>
      <c r="F222" s="18"/>
    </row>
    <row r="223" spans="1:6" s="7" customFormat="1" ht="23.25" customHeight="1" x14ac:dyDescent="0.25">
      <c r="A223" s="104" t="s">
        <v>11</v>
      </c>
      <c r="B223" s="105"/>
      <c r="C223" s="105"/>
      <c r="D223" s="105"/>
      <c r="E223" s="105"/>
      <c r="F223" s="106"/>
    </row>
    <row r="224" spans="1:6" s="7" customFormat="1" ht="23.25" customHeight="1" x14ac:dyDescent="0.25">
      <c r="A224" s="68">
        <v>611</v>
      </c>
      <c r="B224" s="69">
        <v>1</v>
      </c>
      <c r="C224" s="68" t="s">
        <v>10</v>
      </c>
      <c r="D224" s="70" t="s">
        <v>59</v>
      </c>
      <c r="E224" s="74">
        <v>805</v>
      </c>
      <c r="F224" s="18">
        <f t="shared" ref="F224:F229" si="18">+E224*B224</f>
        <v>805</v>
      </c>
    </row>
    <row r="225" spans="1:6" s="7" customFormat="1" ht="23.25" customHeight="1" x14ac:dyDescent="0.25">
      <c r="A225" s="68">
        <v>611</v>
      </c>
      <c r="B225" s="69">
        <v>1</v>
      </c>
      <c r="C225" s="68" t="s">
        <v>10</v>
      </c>
      <c r="D225" s="70" t="s">
        <v>60</v>
      </c>
      <c r="E225" s="74">
        <v>750</v>
      </c>
      <c r="F225" s="18">
        <f t="shared" si="18"/>
        <v>750</v>
      </c>
    </row>
    <row r="226" spans="1:6" s="7" customFormat="1" ht="23.25" customHeight="1" x14ac:dyDescent="0.25">
      <c r="A226" s="68">
        <v>611</v>
      </c>
      <c r="B226" s="69">
        <v>8</v>
      </c>
      <c r="C226" s="68" t="s">
        <v>10</v>
      </c>
      <c r="D226" s="70" t="s">
        <v>61</v>
      </c>
      <c r="E226" s="74">
        <v>1045</v>
      </c>
      <c r="F226" s="18">
        <f t="shared" si="18"/>
        <v>8360</v>
      </c>
    </row>
    <row r="227" spans="1:6" s="7" customFormat="1" ht="23.25" customHeight="1" x14ac:dyDescent="0.25">
      <c r="A227" s="68">
        <v>611</v>
      </c>
      <c r="B227" s="69">
        <v>2</v>
      </c>
      <c r="C227" s="68" t="s">
        <v>10</v>
      </c>
      <c r="D227" s="70" t="s">
        <v>62</v>
      </c>
      <c r="E227" s="74">
        <v>465</v>
      </c>
      <c r="F227" s="18">
        <f t="shared" si="18"/>
        <v>930</v>
      </c>
    </row>
    <row r="228" spans="1:6" s="7" customFormat="1" ht="23.25" customHeight="1" x14ac:dyDescent="0.25">
      <c r="A228" s="68">
        <v>611</v>
      </c>
      <c r="B228" s="69">
        <v>3</v>
      </c>
      <c r="C228" s="68" t="s">
        <v>10</v>
      </c>
      <c r="D228" s="70" t="s">
        <v>63</v>
      </c>
      <c r="E228" s="74">
        <v>1025</v>
      </c>
      <c r="F228" s="18">
        <f t="shared" si="18"/>
        <v>3075</v>
      </c>
    </row>
    <row r="229" spans="1:6" s="7" customFormat="1" ht="23.25" customHeight="1" x14ac:dyDescent="0.25">
      <c r="A229" s="68" t="s">
        <v>8</v>
      </c>
      <c r="B229" s="69">
        <v>2000</v>
      </c>
      <c r="C229" s="68" t="s">
        <v>64</v>
      </c>
      <c r="D229" s="70" t="s">
        <v>65</v>
      </c>
      <c r="E229" s="74">
        <v>1.8</v>
      </c>
      <c r="F229" s="18">
        <f t="shared" si="18"/>
        <v>3600</v>
      </c>
    </row>
    <row r="230" spans="1:6" s="7" customFormat="1" ht="23.25" customHeight="1" x14ac:dyDescent="0.25">
      <c r="A230" s="80"/>
      <c r="B230" s="81"/>
      <c r="C230" s="82"/>
      <c r="D230" s="83" t="s">
        <v>12</v>
      </c>
      <c r="E230" s="51"/>
      <c r="F230" s="18">
        <f>SUM(F224:F229)</f>
        <v>17520</v>
      </c>
    </row>
    <row r="231" spans="1:6" s="7" customFormat="1" ht="23.25" customHeight="1" x14ac:dyDescent="0.25">
      <c r="A231" s="12"/>
      <c r="B231" s="27"/>
      <c r="C231" s="12"/>
      <c r="D231" s="13"/>
      <c r="E231" s="22"/>
      <c r="F231" s="18"/>
    </row>
    <row r="232" spans="1:6" s="7" customFormat="1" ht="23.25" customHeight="1" x14ac:dyDescent="0.25">
      <c r="A232" s="104" t="s">
        <v>13</v>
      </c>
      <c r="B232" s="105"/>
      <c r="C232" s="105"/>
      <c r="D232" s="105"/>
      <c r="E232" s="105"/>
      <c r="F232" s="106"/>
    </row>
    <row r="233" spans="1:6" s="7" customFormat="1" ht="23.25" customHeight="1" x14ac:dyDescent="0.25">
      <c r="A233" s="68">
        <v>301</v>
      </c>
      <c r="B233" s="69">
        <v>158</v>
      </c>
      <c r="C233" s="68" t="s">
        <v>40</v>
      </c>
      <c r="D233" s="70" t="s">
        <v>26</v>
      </c>
      <c r="E233" s="74">
        <v>199.5</v>
      </c>
      <c r="F233" s="18">
        <f t="shared" ref="F233:F244" si="19">+E233*B233</f>
        <v>31521</v>
      </c>
    </row>
    <row r="234" spans="1:6" s="7" customFormat="1" ht="23.25" customHeight="1" x14ac:dyDescent="0.25">
      <c r="A234" s="68">
        <v>304</v>
      </c>
      <c r="B234" s="69">
        <v>128</v>
      </c>
      <c r="C234" s="68" t="s">
        <v>40</v>
      </c>
      <c r="D234" s="70" t="s">
        <v>27</v>
      </c>
      <c r="E234" s="74">
        <v>42.85</v>
      </c>
      <c r="F234" s="18">
        <f t="shared" si="19"/>
        <v>5484.8</v>
      </c>
    </row>
    <row r="235" spans="1:6" s="7" customFormat="1" ht="23.25" customHeight="1" x14ac:dyDescent="0.25">
      <c r="A235" s="68">
        <v>407</v>
      </c>
      <c r="B235" s="69">
        <v>862</v>
      </c>
      <c r="C235" s="68" t="s">
        <v>14</v>
      </c>
      <c r="D235" s="70" t="s">
        <v>66</v>
      </c>
      <c r="E235" s="74">
        <v>2.25</v>
      </c>
      <c r="F235" s="18">
        <f t="shared" si="19"/>
        <v>1939.5</v>
      </c>
    </row>
    <row r="236" spans="1:6" s="7" customFormat="1" ht="23.25" customHeight="1" x14ac:dyDescent="0.25">
      <c r="A236" s="68">
        <v>407</v>
      </c>
      <c r="B236" s="69">
        <v>539</v>
      </c>
      <c r="C236" s="68" t="s">
        <v>14</v>
      </c>
      <c r="D236" s="70" t="s">
        <v>67</v>
      </c>
      <c r="E236" s="74">
        <v>2.25</v>
      </c>
      <c r="F236" s="18">
        <f t="shared" si="19"/>
        <v>1212.75</v>
      </c>
    </row>
    <row r="237" spans="1:6" s="7" customFormat="1" ht="23.25" customHeight="1" x14ac:dyDescent="0.25">
      <c r="A237" s="68">
        <v>441</v>
      </c>
      <c r="B237" s="69">
        <v>378</v>
      </c>
      <c r="C237" s="68" t="s">
        <v>40</v>
      </c>
      <c r="D237" s="70" t="s">
        <v>68</v>
      </c>
      <c r="E237" s="74">
        <v>138.6</v>
      </c>
      <c r="F237" s="18">
        <f t="shared" si="19"/>
        <v>52390.799999999996</v>
      </c>
    </row>
    <row r="238" spans="1:6" s="16" customFormat="1" ht="33" customHeight="1" x14ac:dyDescent="0.25">
      <c r="A238" s="84">
        <v>441</v>
      </c>
      <c r="B238" s="85">
        <v>73</v>
      </c>
      <c r="C238" s="84" t="s">
        <v>40</v>
      </c>
      <c r="D238" s="86" t="s">
        <v>69</v>
      </c>
      <c r="E238" s="87">
        <v>174.3</v>
      </c>
      <c r="F238" s="28">
        <f t="shared" si="19"/>
        <v>12723.900000000001</v>
      </c>
    </row>
    <row r="239" spans="1:6" s="7" customFormat="1" ht="23.25" customHeight="1" x14ac:dyDescent="0.25">
      <c r="A239" s="68">
        <v>441</v>
      </c>
      <c r="B239" s="69">
        <v>378</v>
      </c>
      <c r="C239" s="68" t="s">
        <v>40</v>
      </c>
      <c r="D239" s="70" t="s">
        <v>70</v>
      </c>
      <c r="E239" s="74">
        <v>149</v>
      </c>
      <c r="F239" s="18">
        <f t="shared" si="19"/>
        <v>56322</v>
      </c>
    </row>
    <row r="240" spans="1:6" s="16" customFormat="1" ht="23.25" customHeight="1" x14ac:dyDescent="0.25">
      <c r="A240" s="68">
        <v>441</v>
      </c>
      <c r="B240" s="69">
        <v>73</v>
      </c>
      <c r="C240" s="68" t="s">
        <v>40</v>
      </c>
      <c r="D240" s="70" t="s">
        <v>71</v>
      </c>
      <c r="E240" s="74">
        <v>186.9</v>
      </c>
      <c r="F240" s="28">
        <f t="shared" si="19"/>
        <v>13643.7</v>
      </c>
    </row>
    <row r="241" spans="1:6" s="16" customFormat="1" ht="23.25" customHeight="1" x14ac:dyDescent="0.25">
      <c r="A241" s="68">
        <v>609</v>
      </c>
      <c r="B241" s="69">
        <v>144</v>
      </c>
      <c r="C241" s="68" t="s">
        <v>16</v>
      </c>
      <c r="D241" s="70" t="s">
        <v>72</v>
      </c>
      <c r="E241" s="74">
        <v>28.5</v>
      </c>
      <c r="F241" s="28">
        <f t="shared" si="19"/>
        <v>4104</v>
      </c>
    </row>
    <row r="242" spans="1:6" s="16" customFormat="1" ht="23.25" customHeight="1" x14ac:dyDescent="0.25">
      <c r="A242" s="68">
        <v>609</v>
      </c>
      <c r="B242" s="69">
        <v>687</v>
      </c>
      <c r="C242" s="68" t="s">
        <v>16</v>
      </c>
      <c r="D242" s="70" t="s">
        <v>73</v>
      </c>
      <c r="E242" s="74">
        <v>23.75</v>
      </c>
      <c r="F242" s="28">
        <f t="shared" si="19"/>
        <v>16316.25</v>
      </c>
    </row>
    <row r="243" spans="1:6" s="16" customFormat="1" ht="23.25" customHeight="1" x14ac:dyDescent="0.25">
      <c r="A243" s="68">
        <v>609</v>
      </c>
      <c r="B243" s="69">
        <v>213</v>
      </c>
      <c r="C243" s="68" t="s">
        <v>16</v>
      </c>
      <c r="D243" s="70" t="s">
        <v>74</v>
      </c>
      <c r="E243" s="74">
        <v>18.350000000000001</v>
      </c>
      <c r="F243" s="28">
        <f t="shared" si="19"/>
        <v>3908.55</v>
      </c>
    </row>
    <row r="244" spans="1:6" s="16" customFormat="1" ht="23.25" customHeight="1" x14ac:dyDescent="0.25">
      <c r="A244" s="68">
        <v>875</v>
      </c>
      <c r="B244" s="69">
        <v>1413</v>
      </c>
      <c r="C244" s="68" t="s">
        <v>64</v>
      </c>
      <c r="D244" s="70" t="s">
        <v>75</v>
      </c>
      <c r="E244" s="74">
        <v>2.89</v>
      </c>
      <c r="F244" s="28">
        <f t="shared" si="19"/>
        <v>4083.57</v>
      </c>
    </row>
    <row r="245" spans="1:6" s="7" customFormat="1" ht="23.25" customHeight="1" x14ac:dyDescent="0.25">
      <c r="A245" s="53"/>
      <c r="B245" s="54"/>
      <c r="C245" s="48"/>
      <c r="D245" s="55" t="s">
        <v>12</v>
      </c>
      <c r="E245" s="56"/>
      <c r="F245" s="18">
        <f>SUM(F233:F244)</f>
        <v>203650.82</v>
      </c>
    </row>
    <row r="246" spans="1:6" s="7" customFormat="1" ht="23.25" customHeight="1" x14ac:dyDescent="0.25">
      <c r="A246" s="12"/>
      <c r="B246" s="27"/>
      <c r="C246" s="12"/>
      <c r="D246" s="13"/>
      <c r="E246" s="22"/>
      <c r="F246" s="14"/>
    </row>
    <row r="247" spans="1:6" s="7" customFormat="1" ht="23.25" customHeight="1" x14ac:dyDescent="0.25">
      <c r="A247" s="104" t="s">
        <v>76</v>
      </c>
      <c r="B247" s="105"/>
      <c r="C247" s="105"/>
      <c r="D247" s="105"/>
      <c r="E247" s="105"/>
      <c r="F247" s="106"/>
    </row>
    <row r="248" spans="1:6" s="7" customFormat="1" ht="23.25" customHeight="1" x14ac:dyDescent="0.25">
      <c r="A248" s="52">
        <v>638</v>
      </c>
      <c r="B248" s="57">
        <v>1</v>
      </c>
      <c r="C248" s="52" t="s">
        <v>30</v>
      </c>
      <c r="D248" s="50" t="s">
        <v>77</v>
      </c>
      <c r="E248" s="49">
        <v>370</v>
      </c>
      <c r="F248" s="18">
        <f t="shared" ref="F248" si="20">+E248*B248</f>
        <v>370</v>
      </c>
    </row>
    <row r="249" spans="1:6" s="7" customFormat="1" ht="23.25" customHeight="1" x14ac:dyDescent="0.25">
      <c r="A249" s="53"/>
      <c r="B249" s="54"/>
      <c r="C249" s="48"/>
      <c r="D249" s="55" t="s">
        <v>12</v>
      </c>
      <c r="E249" s="51"/>
      <c r="F249" s="18">
        <f>SUM(F248)</f>
        <v>370</v>
      </c>
    </row>
    <row r="250" spans="1:6" s="7" customFormat="1" ht="23.25" customHeight="1" x14ac:dyDescent="0.25">
      <c r="A250" s="12"/>
      <c r="B250" s="27"/>
      <c r="C250" s="12"/>
      <c r="D250" s="13"/>
      <c r="E250" s="22"/>
      <c r="F250" s="14"/>
    </row>
    <row r="251" spans="1:6" s="7" customFormat="1" ht="23.25" customHeight="1" x14ac:dyDescent="0.25">
      <c r="A251" s="104" t="s">
        <v>78</v>
      </c>
      <c r="B251" s="105"/>
      <c r="C251" s="105"/>
      <c r="D251" s="105"/>
      <c r="E251" s="105"/>
      <c r="F251" s="106"/>
    </row>
    <row r="252" spans="1:6" s="7" customFormat="1" ht="23.25" customHeight="1" x14ac:dyDescent="0.25">
      <c r="A252" s="52">
        <v>630</v>
      </c>
      <c r="B252" s="57">
        <v>17.600000000000001</v>
      </c>
      <c r="C252" s="52" t="s">
        <v>48</v>
      </c>
      <c r="D252" s="58" t="s">
        <v>29</v>
      </c>
      <c r="E252" s="49">
        <v>36.75</v>
      </c>
      <c r="F252" s="18">
        <f>+E252*B252</f>
        <v>646.80000000000007</v>
      </c>
    </row>
    <row r="253" spans="1:6" s="7" customFormat="1" ht="23.25" customHeight="1" x14ac:dyDescent="0.25">
      <c r="A253" s="52">
        <v>630</v>
      </c>
      <c r="B253" s="57">
        <v>42</v>
      </c>
      <c r="C253" s="52" t="s">
        <v>16</v>
      </c>
      <c r="D253" s="58" t="s">
        <v>79</v>
      </c>
      <c r="E253" s="49">
        <v>28.35</v>
      </c>
      <c r="F253" s="18">
        <f>+E253*B253</f>
        <v>1190.7</v>
      </c>
    </row>
    <row r="254" spans="1:6" s="16" customFormat="1" ht="32.25" customHeight="1" x14ac:dyDescent="0.25">
      <c r="A254" s="88">
        <v>632</v>
      </c>
      <c r="B254" s="89">
        <v>6</v>
      </c>
      <c r="C254" s="88" t="s">
        <v>10</v>
      </c>
      <c r="D254" s="90" t="s">
        <v>89</v>
      </c>
      <c r="E254" s="91">
        <v>525</v>
      </c>
      <c r="F254" s="28">
        <f t="shared" ref="F254:F264" si="21">+E254*B254</f>
        <v>3150</v>
      </c>
    </row>
    <row r="255" spans="1:6" s="7" customFormat="1" ht="23.25" customHeight="1" x14ac:dyDescent="0.25">
      <c r="A255" s="52">
        <v>642</v>
      </c>
      <c r="B255" s="57">
        <v>0.72899999999999998</v>
      </c>
      <c r="C255" s="52" t="s">
        <v>80</v>
      </c>
      <c r="D255" s="58" t="s">
        <v>15</v>
      </c>
      <c r="E255" s="49">
        <v>1050</v>
      </c>
      <c r="F255" s="18">
        <f t="shared" si="21"/>
        <v>765.44999999999993</v>
      </c>
    </row>
    <row r="256" spans="1:6" s="7" customFormat="1" ht="23.25" customHeight="1" x14ac:dyDescent="0.25">
      <c r="A256" s="52">
        <v>642</v>
      </c>
      <c r="B256" s="57">
        <v>1.194</v>
      </c>
      <c r="C256" s="52" t="s">
        <v>80</v>
      </c>
      <c r="D256" s="58" t="s">
        <v>81</v>
      </c>
      <c r="E256" s="49">
        <v>840</v>
      </c>
      <c r="F256" s="18">
        <f t="shared" si="21"/>
        <v>1002.9599999999999</v>
      </c>
    </row>
    <row r="257" spans="1:6" s="7" customFormat="1" ht="23.25" customHeight="1" x14ac:dyDescent="0.25">
      <c r="A257" s="52">
        <v>642</v>
      </c>
      <c r="B257" s="57">
        <v>8.8999999999999996E-2</v>
      </c>
      <c r="C257" s="52" t="s">
        <v>80</v>
      </c>
      <c r="D257" s="58" t="s">
        <v>82</v>
      </c>
      <c r="E257" s="49">
        <v>840</v>
      </c>
      <c r="F257" s="18">
        <f t="shared" si="21"/>
        <v>74.759999999999991</v>
      </c>
    </row>
    <row r="258" spans="1:6" s="7" customFormat="1" ht="23.25" customHeight="1" x14ac:dyDescent="0.25">
      <c r="A258" s="52">
        <v>642</v>
      </c>
      <c r="B258" s="57">
        <v>776</v>
      </c>
      <c r="C258" s="52" t="s">
        <v>16</v>
      </c>
      <c r="D258" s="58" t="s">
        <v>83</v>
      </c>
      <c r="E258" s="49">
        <v>2.1</v>
      </c>
      <c r="F258" s="18">
        <f t="shared" si="21"/>
        <v>1629.6000000000001</v>
      </c>
    </row>
    <row r="259" spans="1:6" s="7" customFormat="1" ht="23.25" customHeight="1" x14ac:dyDescent="0.25">
      <c r="A259" s="52">
        <v>642</v>
      </c>
      <c r="B259" s="57">
        <v>667</v>
      </c>
      <c r="C259" s="52" t="s">
        <v>16</v>
      </c>
      <c r="D259" s="58" t="s">
        <v>84</v>
      </c>
      <c r="E259" s="49">
        <v>6.3</v>
      </c>
      <c r="F259" s="18">
        <f t="shared" si="21"/>
        <v>4202.0999999999995</v>
      </c>
    </row>
    <row r="260" spans="1:6" s="7" customFormat="1" ht="23.25" customHeight="1" x14ac:dyDescent="0.25">
      <c r="A260" s="52">
        <v>644</v>
      </c>
      <c r="B260" s="57">
        <v>158</v>
      </c>
      <c r="C260" s="52" t="s">
        <v>16</v>
      </c>
      <c r="D260" s="58" t="s">
        <v>85</v>
      </c>
      <c r="E260" s="49">
        <v>4.2</v>
      </c>
      <c r="F260" s="18">
        <f t="shared" si="21"/>
        <v>663.6</v>
      </c>
    </row>
    <row r="261" spans="1:6" s="7" customFormat="1" ht="23.25" customHeight="1" x14ac:dyDescent="0.25">
      <c r="A261" s="52">
        <v>644</v>
      </c>
      <c r="B261" s="57">
        <v>38</v>
      </c>
      <c r="C261" s="52" t="s">
        <v>16</v>
      </c>
      <c r="D261" s="58" t="s">
        <v>86</v>
      </c>
      <c r="E261" s="49">
        <v>10.5</v>
      </c>
      <c r="F261" s="18">
        <f t="shared" si="21"/>
        <v>399</v>
      </c>
    </row>
    <row r="262" spans="1:6" s="7" customFormat="1" ht="23.25" customHeight="1" x14ac:dyDescent="0.25">
      <c r="A262" s="52">
        <v>644</v>
      </c>
      <c r="B262" s="57">
        <v>135</v>
      </c>
      <c r="C262" s="52" t="s">
        <v>16</v>
      </c>
      <c r="D262" s="58" t="s">
        <v>87</v>
      </c>
      <c r="E262" s="49">
        <v>10.5</v>
      </c>
      <c r="F262" s="18">
        <f t="shared" si="21"/>
        <v>1417.5</v>
      </c>
    </row>
    <row r="263" spans="1:6" s="7" customFormat="1" ht="23.25" customHeight="1" x14ac:dyDescent="0.25">
      <c r="A263" s="52">
        <v>644</v>
      </c>
      <c r="B263" s="57">
        <v>23</v>
      </c>
      <c r="C263" s="52" t="s">
        <v>10</v>
      </c>
      <c r="D263" s="58" t="s">
        <v>88</v>
      </c>
      <c r="E263" s="49">
        <v>89.25</v>
      </c>
      <c r="F263" s="18">
        <f t="shared" si="21"/>
        <v>2052.75</v>
      </c>
    </row>
    <row r="264" spans="1:6" s="7" customFormat="1" ht="23.25" customHeight="1" x14ac:dyDescent="0.25">
      <c r="A264" s="92">
        <v>644</v>
      </c>
      <c r="B264" s="93">
        <v>226</v>
      </c>
      <c r="C264" s="92" t="s">
        <v>16</v>
      </c>
      <c r="D264" s="94" t="s">
        <v>84</v>
      </c>
      <c r="E264" s="95">
        <v>6.3</v>
      </c>
      <c r="F264" s="96">
        <f t="shared" si="21"/>
        <v>1423.8</v>
      </c>
    </row>
    <row r="265" spans="1:6" s="7" customFormat="1" ht="23.25" customHeight="1" x14ac:dyDescent="0.25">
      <c r="A265" s="97"/>
      <c r="B265" s="98"/>
      <c r="C265" s="99"/>
      <c r="D265" s="100" t="s">
        <v>12</v>
      </c>
      <c r="E265" s="101"/>
      <c r="F265" s="102">
        <f>SUM(F252:F264)</f>
        <v>18619.02</v>
      </c>
    </row>
    <row r="266" spans="1:6" s="7" customFormat="1" ht="23.25" customHeight="1" x14ac:dyDescent="0.25">
      <c r="A266" s="104" t="s">
        <v>31</v>
      </c>
      <c r="B266" s="105"/>
      <c r="C266" s="105"/>
      <c r="D266" s="105"/>
      <c r="E266" s="105"/>
      <c r="F266" s="106"/>
    </row>
    <row r="267" spans="1:6" s="8" customFormat="1" ht="23.25" customHeight="1" x14ac:dyDescent="0.25">
      <c r="A267" s="68">
        <v>614</v>
      </c>
      <c r="B267" s="69">
        <v>1</v>
      </c>
      <c r="C267" s="68" t="s">
        <v>6</v>
      </c>
      <c r="D267" s="70" t="s">
        <v>17</v>
      </c>
      <c r="E267" s="22">
        <v>25000</v>
      </c>
      <c r="F267" s="14">
        <f>+E267*B267</f>
        <v>25000</v>
      </c>
    </row>
    <row r="268" spans="1:6" s="8" customFormat="1" ht="23.25" customHeight="1" x14ac:dyDescent="0.25">
      <c r="A268" s="68">
        <v>614</v>
      </c>
      <c r="B268" s="69">
        <v>2.1869999999999998</v>
      </c>
      <c r="C268" s="68" t="s">
        <v>80</v>
      </c>
      <c r="D268" s="70" t="s">
        <v>90</v>
      </c>
      <c r="E268" s="22">
        <v>2100</v>
      </c>
      <c r="F268" s="14">
        <f t="shared" ref="F268:F270" si="22">+E268*B268</f>
        <v>4592.7</v>
      </c>
    </row>
    <row r="269" spans="1:6" s="8" customFormat="1" ht="23.25" customHeight="1" x14ac:dyDescent="0.25">
      <c r="A269" s="68">
        <v>614</v>
      </c>
      <c r="B269" s="69">
        <v>2328</v>
      </c>
      <c r="C269" s="68" t="s">
        <v>16</v>
      </c>
      <c r="D269" s="70" t="s">
        <v>91</v>
      </c>
      <c r="E269" s="22">
        <v>2.1</v>
      </c>
      <c r="F269" s="14">
        <f t="shared" si="22"/>
        <v>4888.8</v>
      </c>
    </row>
    <row r="270" spans="1:6" s="8" customFormat="1" ht="23.25" customHeight="1" x14ac:dyDescent="0.25">
      <c r="A270" s="68">
        <v>614</v>
      </c>
      <c r="B270" s="69">
        <v>96</v>
      </c>
      <c r="C270" s="68" t="s">
        <v>18</v>
      </c>
      <c r="D270" s="70" t="s">
        <v>92</v>
      </c>
      <c r="E270" s="22">
        <v>67</v>
      </c>
      <c r="F270" s="14">
        <f t="shared" si="22"/>
        <v>6432</v>
      </c>
    </row>
    <row r="271" spans="1:6" s="7" customFormat="1" ht="23.25" customHeight="1" x14ac:dyDescent="0.25">
      <c r="A271" s="12"/>
      <c r="B271" s="27"/>
      <c r="C271" s="12"/>
      <c r="D271" s="15" t="s">
        <v>12</v>
      </c>
      <c r="E271" s="22"/>
      <c r="F271" s="14">
        <f>SUM(F267:F270)</f>
        <v>40913.5</v>
      </c>
    </row>
    <row r="272" spans="1:6" s="8" customFormat="1" ht="23.25" customHeight="1" x14ac:dyDescent="0.25">
      <c r="A272" s="12"/>
      <c r="B272" s="27"/>
      <c r="C272" s="12"/>
      <c r="D272" s="13"/>
      <c r="E272" s="22"/>
      <c r="F272" s="14"/>
    </row>
    <row r="273" spans="1:48" s="8" customFormat="1" ht="23.25" customHeight="1" x14ac:dyDescent="0.25">
      <c r="A273" s="104" t="s">
        <v>93</v>
      </c>
      <c r="B273" s="105"/>
      <c r="C273" s="105"/>
      <c r="D273" s="105"/>
      <c r="E273" s="105"/>
      <c r="F273" s="106"/>
    </row>
    <row r="274" spans="1:48" s="29" customFormat="1" ht="23.25" customHeight="1" x14ac:dyDescent="0.25">
      <c r="A274" s="68">
        <v>103.05</v>
      </c>
      <c r="B274" s="69">
        <v>1</v>
      </c>
      <c r="C274" s="68" t="s">
        <v>6</v>
      </c>
      <c r="D274" s="70" t="s">
        <v>94</v>
      </c>
      <c r="E274" s="23">
        <v>9100</v>
      </c>
      <c r="F274" s="59">
        <f>+E274*B274</f>
        <v>9100</v>
      </c>
    </row>
    <row r="275" spans="1:48" s="8" customFormat="1" ht="23.25" customHeight="1" x14ac:dyDescent="0.25">
      <c r="A275" s="68">
        <v>623</v>
      </c>
      <c r="B275" s="69">
        <v>1</v>
      </c>
      <c r="C275" s="68" t="s">
        <v>6</v>
      </c>
      <c r="D275" s="70" t="s">
        <v>95</v>
      </c>
      <c r="E275" s="22">
        <v>3600</v>
      </c>
      <c r="F275" s="14">
        <f>+E275*B275</f>
        <v>3600</v>
      </c>
    </row>
    <row r="276" spans="1:48" s="7" customFormat="1" ht="23.25" customHeight="1" x14ac:dyDescent="0.25">
      <c r="A276" s="12"/>
      <c r="B276" s="27"/>
      <c r="C276" s="12"/>
      <c r="D276" s="15" t="s">
        <v>12</v>
      </c>
      <c r="E276" s="22"/>
      <c r="F276" s="14">
        <f>SUM(F274:F275)</f>
        <v>12700</v>
      </c>
    </row>
    <row r="277" spans="1:48" s="7" customFormat="1" ht="23.25" customHeight="1" x14ac:dyDescent="0.25">
      <c r="A277" s="12"/>
      <c r="B277" s="27"/>
      <c r="C277" s="12"/>
      <c r="D277" s="13"/>
      <c r="E277" s="22"/>
      <c r="F277" s="14"/>
    </row>
    <row r="278" spans="1:48" s="3" customFormat="1" ht="23.25" customHeight="1" x14ac:dyDescent="0.25">
      <c r="A278" s="30"/>
      <c r="B278" s="32"/>
      <c r="C278" s="33"/>
      <c r="D278" s="34" t="s">
        <v>28</v>
      </c>
      <c r="E278" s="31" t="s">
        <v>19</v>
      </c>
      <c r="F278" s="35">
        <f>+F211+F221+F230+F245+F249+F265+F271+F276</f>
        <v>549373.32000000007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s="3" customFormat="1" ht="16.5" customHeight="1" x14ac:dyDescent="0.3">
      <c r="A279" s="39"/>
      <c r="B279" s="46"/>
      <c r="C279" s="39"/>
      <c r="D279" s="44"/>
      <c r="E279" s="43" t="s">
        <v>7</v>
      </c>
      <c r="F279" s="38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 s="3" customFormat="1" ht="15.6" x14ac:dyDescent="0.3">
      <c r="A280" s="39"/>
      <c r="B280" s="47"/>
      <c r="C280" s="39"/>
      <c r="D280" s="44"/>
      <c r="E280" s="43" t="s">
        <v>105</v>
      </c>
      <c r="F280" s="38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s="3" customFormat="1" ht="13.8" x14ac:dyDescent="0.25">
      <c r="A281" s="39"/>
      <c r="B281" s="40"/>
      <c r="C281" s="39"/>
      <c r="D281" s="44"/>
      <c r="E281" s="43" t="s">
        <v>106</v>
      </c>
      <c r="F281" s="38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 s="3" customFormat="1" ht="13.8" x14ac:dyDescent="0.25">
      <c r="A282" s="39"/>
      <c r="B282" s="40"/>
      <c r="C282" s="39"/>
      <c r="D282" s="44"/>
      <c r="E282" s="43" t="s">
        <v>107</v>
      </c>
      <c r="F282" s="38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 s="6" customFormat="1" ht="27" customHeight="1" x14ac:dyDescent="0.25">
      <c r="A283" s="9" t="s">
        <v>4</v>
      </c>
      <c r="B283" s="60" t="s">
        <v>32</v>
      </c>
      <c r="C283" s="10" t="s">
        <v>2</v>
      </c>
      <c r="D283" s="9" t="s">
        <v>3</v>
      </c>
      <c r="E283" s="11" t="s">
        <v>0</v>
      </c>
      <c r="F283" s="11" t="s">
        <v>1</v>
      </c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</row>
    <row r="284" spans="1:48" s="7" customFormat="1" ht="23.25" customHeight="1" x14ac:dyDescent="0.25">
      <c r="A284" s="104" t="s">
        <v>9</v>
      </c>
      <c r="B284" s="105"/>
      <c r="C284" s="105"/>
      <c r="D284" s="105"/>
      <c r="E284" s="105"/>
      <c r="F284" s="106"/>
    </row>
    <row r="285" spans="1:48" s="7" customFormat="1" ht="23.25" customHeight="1" x14ac:dyDescent="0.25">
      <c r="A285" s="68">
        <v>201</v>
      </c>
      <c r="B285" s="69">
        <v>1</v>
      </c>
      <c r="C285" s="68" t="s">
        <v>6</v>
      </c>
      <c r="D285" s="70" t="s">
        <v>36</v>
      </c>
      <c r="E285" s="71">
        <v>500</v>
      </c>
      <c r="F285" s="18">
        <f>+E285*B285</f>
        <v>500</v>
      </c>
    </row>
    <row r="286" spans="1:48" s="7" customFormat="1" ht="23.25" customHeight="1" x14ac:dyDescent="0.25">
      <c r="A286" s="68">
        <v>202</v>
      </c>
      <c r="B286" s="69">
        <v>145</v>
      </c>
      <c r="C286" s="68" t="s">
        <v>16</v>
      </c>
      <c r="D286" s="70" t="s">
        <v>37</v>
      </c>
      <c r="E286" s="71">
        <v>6.95</v>
      </c>
      <c r="F286" s="18">
        <f t="shared" ref="F286:F301" si="23">+E286*B286</f>
        <v>1007.75</v>
      </c>
    </row>
    <row r="287" spans="1:48" s="7" customFormat="1" ht="23.25" customHeight="1" x14ac:dyDescent="0.25">
      <c r="A287" s="68">
        <v>202</v>
      </c>
      <c r="B287" s="69">
        <v>1839</v>
      </c>
      <c r="C287" s="68" t="s">
        <v>16</v>
      </c>
      <c r="D287" s="70" t="s">
        <v>38</v>
      </c>
      <c r="E287" s="71">
        <v>2.5</v>
      </c>
      <c r="F287" s="18">
        <f t="shared" si="23"/>
        <v>4597.5</v>
      </c>
    </row>
    <row r="288" spans="1:48" s="7" customFormat="1" ht="23.25" customHeight="1" x14ac:dyDescent="0.25">
      <c r="A288" s="68">
        <v>202</v>
      </c>
      <c r="B288" s="69">
        <v>2</v>
      </c>
      <c r="C288" s="68" t="s">
        <v>10</v>
      </c>
      <c r="D288" s="70" t="s">
        <v>39</v>
      </c>
      <c r="E288" s="71">
        <v>220</v>
      </c>
      <c r="F288" s="18">
        <f t="shared" si="23"/>
        <v>440</v>
      </c>
    </row>
    <row r="289" spans="1:6" s="7" customFormat="1" ht="23.25" customHeight="1" x14ac:dyDescent="0.25">
      <c r="A289" s="68">
        <v>203</v>
      </c>
      <c r="B289" s="69">
        <v>972</v>
      </c>
      <c r="C289" s="68" t="s">
        <v>40</v>
      </c>
      <c r="D289" s="70" t="s">
        <v>20</v>
      </c>
      <c r="E289" s="71">
        <v>17</v>
      </c>
      <c r="F289" s="18">
        <f t="shared" si="23"/>
        <v>16524</v>
      </c>
    </row>
    <row r="290" spans="1:6" s="7" customFormat="1" ht="23.25" customHeight="1" x14ac:dyDescent="0.25">
      <c r="A290" s="68">
        <v>203</v>
      </c>
      <c r="B290" s="69">
        <v>418</v>
      </c>
      <c r="C290" s="68" t="s">
        <v>40</v>
      </c>
      <c r="D290" s="70" t="s">
        <v>41</v>
      </c>
      <c r="E290" s="71">
        <v>26</v>
      </c>
      <c r="F290" s="18">
        <f t="shared" si="23"/>
        <v>10868</v>
      </c>
    </row>
    <row r="291" spans="1:6" s="7" customFormat="1" ht="23.25" customHeight="1" x14ac:dyDescent="0.25">
      <c r="A291" s="68">
        <v>204</v>
      </c>
      <c r="B291" s="69">
        <v>936</v>
      </c>
      <c r="C291" s="68" t="s">
        <v>42</v>
      </c>
      <c r="D291" s="70" t="s">
        <v>21</v>
      </c>
      <c r="E291" s="71">
        <v>0.95</v>
      </c>
      <c r="F291" s="18">
        <f t="shared" si="23"/>
        <v>889.19999999999993</v>
      </c>
    </row>
    <row r="292" spans="1:6" s="7" customFormat="1" ht="23.25" customHeight="1" x14ac:dyDescent="0.25">
      <c r="A292" s="68">
        <v>204</v>
      </c>
      <c r="B292" s="69">
        <v>1</v>
      </c>
      <c r="C292" s="68" t="s">
        <v>18</v>
      </c>
      <c r="D292" s="70" t="s">
        <v>43</v>
      </c>
      <c r="E292" s="71">
        <v>85</v>
      </c>
      <c r="F292" s="18">
        <f t="shared" si="23"/>
        <v>85</v>
      </c>
    </row>
    <row r="293" spans="1:6" s="7" customFormat="1" ht="23.25" customHeight="1" x14ac:dyDescent="0.25">
      <c r="A293" s="68">
        <v>254</v>
      </c>
      <c r="B293" s="69">
        <v>10225</v>
      </c>
      <c r="C293" s="68" t="s">
        <v>42</v>
      </c>
      <c r="D293" s="70" t="s">
        <v>44</v>
      </c>
      <c r="E293" s="71">
        <v>2.75</v>
      </c>
      <c r="F293" s="18">
        <f t="shared" si="23"/>
        <v>28118.75</v>
      </c>
    </row>
    <row r="294" spans="1:6" s="7" customFormat="1" ht="23.25" customHeight="1" x14ac:dyDescent="0.25">
      <c r="A294" s="68">
        <v>605</v>
      </c>
      <c r="B294" s="69">
        <v>192</v>
      </c>
      <c r="C294" s="68" t="s">
        <v>16</v>
      </c>
      <c r="D294" s="70" t="s">
        <v>45</v>
      </c>
      <c r="E294" s="71">
        <v>14</v>
      </c>
      <c r="F294" s="18">
        <f t="shared" si="23"/>
        <v>2688</v>
      </c>
    </row>
    <row r="295" spans="1:6" s="7" customFormat="1" ht="23.25" customHeight="1" x14ac:dyDescent="0.25">
      <c r="A295" s="68">
        <v>607</v>
      </c>
      <c r="B295" s="69">
        <v>1830</v>
      </c>
      <c r="C295" s="68" t="s">
        <v>16</v>
      </c>
      <c r="D295" s="70" t="s">
        <v>46</v>
      </c>
      <c r="E295" s="71">
        <v>24.75</v>
      </c>
      <c r="F295" s="18">
        <f t="shared" si="23"/>
        <v>45292.5</v>
      </c>
    </row>
    <row r="296" spans="1:6" s="7" customFormat="1" ht="23.25" customHeight="1" x14ac:dyDescent="0.25">
      <c r="A296" s="68">
        <v>607</v>
      </c>
      <c r="B296" s="69">
        <v>2</v>
      </c>
      <c r="C296" s="68" t="s">
        <v>10</v>
      </c>
      <c r="D296" s="70" t="s">
        <v>47</v>
      </c>
      <c r="E296" s="71">
        <v>1560</v>
      </c>
      <c r="F296" s="18">
        <f t="shared" si="23"/>
        <v>3120</v>
      </c>
    </row>
    <row r="297" spans="1:6" s="7" customFormat="1" ht="23.25" customHeight="1" x14ac:dyDescent="0.25">
      <c r="A297" s="68">
        <v>608</v>
      </c>
      <c r="B297" s="69">
        <v>17772</v>
      </c>
      <c r="C297" s="68" t="s">
        <v>48</v>
      </c>
      <c r="D297" s="70" t="s">
        <v>49</v>
      </c>
      <c r="E297" s="71">
        <v>4.75</v>
      </c>
      <c r="F297" s="18">
        <f t="shared" si="23"/>
        <v>84417</v>
      </c>
    </row>
    <row r="298" spans="1:6" s="7" customFormat="1" ht="23.25" customHeight="1" x14ac:dyDescent="0.25">
      <c r="A298" s="68">
        <v>608</v>
      </c>
      <c r="B298" s="69">
        <v>364</v>
      </c>
      <c r="C298" s="68" t="s">
        <v>48</v>
      </c>
      <c r="D298" s="70" t="s">
        <v>50</v>
      </c>
      <c r="E298" s="71">
        <v>5.75</v>
      </c>
      <c r="F298" s="18">
        <f t="shared" si="23"/>
        <v>2093</v>
      </c>
    </row>
    <row r="299" spans="1:6" s="7" customFormat="1" ht="23.25" customHeight="1" x14ac:dyDescent="0.25">
      <c r="A299" s="68">
        <v>608</v>
      </c>
      <c r="B299" s="69">
        <v>72</v>
      </c>
      <c r="C299" s="68" t="s">
        <v>48</v>
      </c>
      <c r="D299" s="70" t="s">
        <v>51</v>
      </c>
      <c r="E299" s="71">
        <v>14.3</v>
      </c>
      <c r="F299" s="18">
        <f t="shared" si="23"/>
        <v>1029.6000000000001</v>
      </c>
    </row>
    <row r="300" spans="1:6" s="7" customFormat="1" ht="23.25" customHeight="1" x14ac:dyDescent="0.25">
      <c r="A300" s="68">
        <v>623</v>
      </c>
      <c r="B300" s="69">
        <v>3</v>
      </c>
      <c r="C300" s="68" t="s">
        <v>10</v>
      </c>
      <c r="D300" s="70" t="s">
        <v>52</v>
      </c>
      <c r="E300" s="71">
        <v>400</v>
      </c>
      <c r="F300" s="18">
        <f t="shared" si="23"/>
        <v>1200</v>
      </c>
    </row>
    <row r="301" spans="1:6" s="7" customFormat="1" ht="23.25" customHeight="1" x14ac:dyDescent="0.25">
      <c r="A301" s="68" t="s">
        <v>8</v>
      </c>
      <c r="B301" s="69">
        <v>1396</v>
      </c>
      <c r="C301" s="68" t="s">
        <v>42</v>
      </c>
      <c r="D301" s="70" t="s">
        <v>53</v>
      </c>
      <c r="E301" s="71">
        <v>14.85</v>
      </c>
      <c r="F301" s="18">
        <f t="shared" si="23"/>
        <v>20730.599999999999</v>
      </c>
    </row>
    <row r="302" spans="1:6" s="7" customFormat="1" ht="23.25" customHeight="1" x14ac:dyDescent="0.25">
      <c r="A302" s="68"/>
      <c r="B302" s="69"/>
      <c r="C302" s="68"/>
      <c r="D302" s="72" t="s">
        <v>12</v>
      </c>
      <c r="E302" s="73"/>
      <c r="F302" s="18">
        <f>SUM(F285:F301)</f>
        <v>223600.90000000002</v>
      </c>
    </row>
    <row r="303" spans="1:6" s="7" customFormat="1" ht="23.25" customHeight="1" x14ac:dyDescent="0.25">
      <c r="A303" s="12"/>
      <c r="B303" s="27"/>
      <c r="C303" s="12"/>
      <c r="D303" s="13"/>
      <c r="E303" s="22"/>
      <c r="F303" s="18"/>
    </row>
    <row r="304" spans="1:6" s="7" customFormat="1" ht="23.25" customHeight="1" x14ac:dyDescent="0.25">
      <c r="A304" s="104" t="s">
        <v>22</v>
      </c>
      <c r="B304" s="105"/>
      <c r="C304" s="105"/>
      <c r="D304" s="105"/>
      <c r="E304" s="105"/>
      <c r="F304" s="106"/>
    </row>
    <row r="305" spans="1:6" s="7" customFormat="1" ht="23.25" customHeight="1" x14ac:dyDescent="0.25">
      <c r="A305" s="68">
        <v>653</v>
      </c>
      <c r="B305" s="69">
        <v>50</v>
      </c>
      <c r="C305" s="68" t="s">
        <v>40</v>
      </c>
      <c r="D305" s="70" t="s">
        <v>54</v>
      </c>
      <c r="E305" s="74">
        <v>88</v>
      </c>
      <c r="F305" s="18">
        <f t="shared" ref="F305:F311" si="24">+E305*B305</f>
        <v>4400</v>
      </c>
    </row>
    <row r="306" spans="1:6" s="7" customFormat="1" ht="23.25" customHeight="1" x14ac:dyDescent="0.25">
      <c r="A306" s="68">
        <v>659</v>
      </c>
      <c r="B306" s="69">
        <v>0.25</v>
      </c>
      <c r="C306" s="68" t="s">
        <v>23</v>
      </c>
      <c r="D306" s="70" t="s">
        <v>24</v>
      </c>
      <c r="E306" s="74">
        <v>1500</v>
      </c>
      <c r="F306" s="18">
        <f t="shared" si="24"/>
        <v>375</v>
      </c>
    </row>
    <row r="307" spans="1:6" s="7" customFormat="1" ht="23.25" customHeight="1" x14ac:dyDescent="0.25">
      <c r="A307" s="68">
        <v>659</v>
      </c>
      <c r="B307" s="69">
        <v>1833</v>
      </c>
      <c r="C307" s="68" t="s">
        <v>42</v>
      </c>
      <c r="D307" s="70" t="s">
        <v>55</v>
      </c>
      <c r="E307" s="74">
        <v>1.2</v>
      </c>
      <c r="F307" s="18">
        <f t="shared" si="24"/>
        <v>2199.6</v>
      </c>
    </row>
    <row r="308" spans="1:6" s="7" customFormat="1" ht="23.25" customHeight="1" x14ac:dyDescent="0.25">
      <c r="A308" s="68">
        <v>832</v>
      </c>
      <c r="B308" s="69">
        <v>1</v>
      </c>
      <c r="C308" s="68" t="s">
        <v>6</v>
      </c>
      <c r="D308" s="70" t="s">
        <v>56</v>
      </c>
      <c r="E308" s="74">
        <v>1100</v>
      </c>
      <c r="F308" s="18">
        <f t="shared" si="24"/>
        <v>1100</v>
      </c>
    </row>
    <row r="309" spans="1:6" s="7" customFormat="1" ht="23.25" customHeight="1" x14ac:dyDescent="0.25">
      <c r="A309" s="68">
        <v>832</v>
      </c>
      <c r="B309" s="69">
        <v>1</v>
      </c>
      <c r="C309" s="68" t="s">
        <v>6</v>
      </c>
      <c r="D309" s="70" t="s">
        <v>25</v>
      </c>
      <c r="E309" s="74">
        <v>2100</v>
      </c>
      <c r="F309" s="18">
        <f t="shared" si="24"/>
        <v>2100</v>
      </c>
    </row>
    <row r="310" spans="1:6" s="7" customFormat="1" ht="23.25" customHeight="1" x14ac:dyDescent="0.25">
      <c r="A310" s="68">
        <v>832</v>
      </c>
      <c r="B310" s="69">
        <v>1</v>
      </c>
      <c r="C310" s="68" t="s">
        <v>6</v>
      </c>
      <c r="D310" s="70" t="s">
        <v>57</v>
      </c>
      <c r="E310" s="74">
        <v>2000</v>
      </c>
      <c r="F310" s="18">
        <f t="shared" si="24"/>
        <v>2000</v>
      </c>
    </row>
    <row r="311" spans="1:6" s="7" customFormat="1" ht="23.25" customHeight="1" x14ac:dyDescent="0.25">
      <c r="A311" s="68">
        <v>832</v>
      </c>
      <c r="B311" s="69">
        <v>5000</v>
      </c>
      <c r="C311" s="68" t="s">
        <v>10</v>
      </c>
      <c r="D311" s="70" t="s">
        <v>58</v>
      </c>
      <c r="E311" s="74">
        <v>1</v>
      </c>
      <c r="F311" s="18">
        <f t="shared" si="24"/>
        <v>5000</v>
      </c>
    </row>
    <row r="312" spans="1:6" s="7" customFormat="1" ht="23.25" customHeight="1" x14ac:dyDescent="0.25">
      <c r="A312" s="76"/>
      <c r="B312" s="77"/>
      <c r="C312" s="78"/>
      <c r="D312" s="79" t="s">
        <v>12</v>
      </c>
      <c r="E312" s="75"/>
      <c r="F312" s="18">
        <f>SUM(F305:F311)</f>
        <v>17174.599999999999</v>
      </c>
    </row>
    <row r="313" spans="1:6" s="7" customFormat="1" ht="23.25" customHeight="1" x14ac:dyDescent="0.25">
      <c r="A313" s="12"/>
      <c r="B313" s="27"/>
      <c r="C313" s="12"/>
      <c r="D313" s="13"/>
      <c r="E313" s="22"/>
      <c r="F313" s="18"/>
    </row>
    <row r="314" spans="1:6" s="7" customFormat="1" ht="23.25" customHeight="1" x14ac:dyDescent="0.25">
      <c r="A314" s="104" t="s">
        <v>11</v>
      </c>
      <c r="B314" s="105"/>
      <c r="C314" s="105"/>
      <c r="D314" s="105"/>
      <c r="E314" s="105"/>
      <c r="F314" s="106"/>
    </row>
    <row r="315" spans="1:6" s="7" customFormat="1" ht="23.25" customHeight="1" x14ac:dyDescent="0.25">
      <c r="A315" s="68">
        <v>611</v>
      </c>
      <c r="B315" s="69">
        <v>1</v>
      </c>
      <c r="C315" s="68" t="s">
        <v>10</v>
      </c>
      <c r="D315" s="70" t="s">
        <v>59</v>
      </c>
      <c r="E315" s="74">
        <v>765</v>
      </c>
      <c r="F315" s="18">
        <f t="shared" ref="F315:F320" si="25">+E315*B315</f>
        <v>765</v>
      </c>
    </row>
    <row r="316" spans="1:6" s="7" customFormat="1" ht="23.25" customHeight="1" x14ac:dyDescent="0.25">
      <c r="A316" s="68">
        <v>611</v>
      </c>
      <c r="B316" s="69">
        <v>1</v>
      </c>
      <c r="C316" s="68" t="s">
        <v>10</v>
      </c>
      <c r="D316" s="70" t="s">
        <v>60</v>
      </c>
      <c r="E316" s="74">
        <v>575</v>
      </c>
      <c r="F316" s="18">
        <f t="shared" si="25"/>
        <v>575</v>
      </c>
    </row>
    <row r="317" spans="1:6" s="7" customFormat="1" ht="23.25" customHeight="1" x14ac:dyDescent="0.25">
      <c r="A317" s="68">
        <v>611</v>
      </c>
      <c r="B317" s="69">
        <v>8</v>
      </c>
      <c r="C317" s="68" t="s">
        <v>10</v>
      </c>
      <c r="D317" s="70" t="s">
        <v>61</v>
      </c>
      <c r="E317" s="74">
        <v>950</v>
      </c>
      <c r="F317" s="18">
        <f t="shared" si="25"/>
        <v>7600</v>
      </c>
    </row>
    <row r="318" spans="1:6" s="7" customFormat="1" ht="23.25" customHeight="1" x14ac:dyDescent="0.25">
      <c r="A318" s="68">
        <v>611</v>
      </c>
      <c r="B318" s="69">
        <v>2</v>
      </c>
      <c r="C318" s="68" t="s">
        <v>10</v>
      </c>
      <c r="D318" s="70" t="s">
        <v>62</v>
      </c>
      <c r="E318" s="74">
        <v>500</v>
      </c>
      <c r="F318" s="18">
        <f t="shared" si="25"/>
        <v>1000</v>
      </c>
    </row>
    <row r="319" spans="1:6" s="7" customFormat="1" ht="23.25" customHeight="1" x14ac:dyDescent="0.25">
      <c r="A319" s="68">
        <v>611</v>
      </c>
      <c r="B319" s="69">
        <v>3</v>
      </c>
      <c r="C319" s="68" t="s">
        <v>10</v>
      </c>
      <c r="D319" s="70" t="s">
        <v>63</v>
      </c>
      <c r="E319" s="74">
        <v>1750</v>
      </c>
      <c r="F319" s="18">
        <f t="shared" si="25"/>
        <v>5250</v>
      </c>
    </row>
    <row r="320" spans="1:6" s="7" customFormat="1" ht="23.25" customHeight="1" x14ac:dyDescent="0.25">
      <c r="A320" s="68" t="s">
        <v>8</v>
      </c>
      <c r="B320" s="69">
        <v>2000</v>
      </c>
      <c r="C320" s="68" t="s">
        <v>64</v>
      </c>
      <c r="D320" s="70" t="s">
        <v>65</v>
      </c>
      <c r="E320" s="74">
        <v>2</v>
      </c>
      <c r="F320" s="18">
        <f t="shared" si="25"/>
        <v>4000</v>
      </c>
    </row>
    <row r="321" spans="1:6" s="7" customFormat="1" ht="23.25" customHeight="1" x14ac:dyDescent="0.25">
      <c r="A321" s="80"/>
      <c r="B321" s="81"/>
      <c r="C321" s="82"/>
      <c r="D321" s="83" t="s">
        <v>12</v>
      </c>
      <c r="E321" s="51"/>
      <c r="F321" s="18">
        <f>SUM(F315:F320)</f>
        <v>19190</v>
      </c>
    </row>
    <row r="322" spans="1:6" s="7" customFormat="1" ht="23.25" customHeight="1" x14ac:dyDescent="0.25">
      <c r="A322" s="12"/>
      <c r="B322" s="27"/>
      <c r="C322" s="12"/>
      <c r="D322" s="13"/>
      <c r="E322" s="22"/>
      <c r="F322" s="18"/>
    </row>
    <row r="323" spans="1:6" s="7" customFormat="1" ht="23.25" customHeight="1" x14ac:dyDescent="0.25">
      <c r="A323" s="104" t="s">
        <v>13</v>
      </c>
      <c r="B323" s="105"/>
      <c r="C323" s="105"/>
      <c r="D323" s="105"/>
      <c r="E323" s="105"/>
      <c r="F323" s="106"/>
    </row>
    <row r="324" spans="1:6" s="7" customFormat="1" ht="23.25" customHeight="1" x14ac:dyDescent="0.25">
      <c r="A324" s="68">
        <v>301</v>
      </c>
      <c r="B324" s="69">
        <v>158</v>
      </c>
      <c r="C324" s="68" t="s">
        <v>40</v>
      </c>
      <c r="D324" s="70" t="s">
        <v>26</v>
      </c>
      <c r="E324" s="74">
        <v>167</v>
      </c>
      <c r="F324" s="18">
        <f t="shared" ref="F324:F335" si="26">+E324*B324</f>
        <v>26386</v>
      </c>
    </row>
    <row r="325" spans="1:6" s="7" customFormat="1" ht="23.25" customHeight="1" x14ac:dyDescent="0.25">
      <c r="A325" s="68">
        <v>304</v>
      </c>
      <c r="B325" s="69">
        <v>128</v>
      </c>
      <c r="C325" s="68" t="s">
        <v>40</v>
      </c>
      <c r="D325" s="70" t="s">
        <v>27</v>
      </c>
      <c r="E325" s="74">
        <v>48</v>
      </c>
      <c r="F325" s="18">
        <f t="shared" si="26"/>
        <v>6144</v>
      </c>
    </row>
    <row r="326" spans="1:6" s="7" customFormat="1" ht="23.25" customHeight="1" x14ac:dyDescent="0.25">
      <c r="A326" s="68">
        <v>407</v>
      </c>
      <c r="B326" s="69">
        <v>862</v>
      </c>
      <c r="C326" s="68" t="s">
        <v>14</v>
      </c>
      <c r="D326" s="70" t="s">
        <v>66</v>
      </c>
      <c r="E326" s="74">
        <v>1.95</v>
      </c>
      <c r="F326" s="18">
        <f t="shared" si="26"/>
        <v>1680.8999999999999</v>
      </c>
    </row>
    <row r="327" spans="1:6" s="7" customFormat="1" ht="23.25" customHeight="1" x14ac:dyDescent="0.25">
      <c r="A327" s="68">
        <v>407</v>
      </c>
      <c r="B327" s="69">
        <v>539</v>
      </c>
      <c r="C327" s="68" t="s">
        <v>14</v>
      </c>
      <c r="D327" s="70" t="s">
        <v>67</v>
      </c>
      <c r="E327" s="74">
        <v>1.95</v>
      </c>
      <c r="F327" s="18">
        <f t="shared" si="26"/>
        <v>1051.05</v>
      </c>
    </row>
    <row r="328" spans="1:6" s="7" customFormat="1" ht="23.25" customHeight="1" x14ac:dyDescent="0.25">
      <c r="A328" s="68">
        <v>441</v>
      </c>
      <c r="B328" s="69">
        <v>378</v>
      </c>
      <c r="C328" s="68" t="s">
        <v>40</v>
      </c>
      <c r="D328" s="70" t="s">
        <v>68</v>
      </c>
      <c r="E328" s="74">
        <v>145</v>
      </c>
      <c r="F328" s="18">
        <f t="shared" si="26"/>
        <v>54810</v>
      </c>
    </row>
    <row r="329" spans="1:6" s="16" customFormat="1" ht="33" customHeight="1" x14ac:dyDescent="0.25">
      <c r="A329" s="84">
        <v>441</v>
      </c>
      <c r="B329" s="85">
        <v>73</v>
      </c>
      <c r="C329" s="84" t="s">
        <v>40</v>
      </c>
      <c r="D329" s="86" t="s">
        <v>69</v>
      </c>
      <c r="E329" s="87">
        <v>192</v>
      </c>
      <c r="F329" s="28">
        <f t="shared" si="26"/>
        <v>14016</v>
      </c>
    </row>
    <row r="330" spans="1:6" s="7" customFormat="1" ht="23.25" customHeight="1" x14ac:dyDescent="0.25">
      <c r="A330" s="68">
        <v>441</v>
      </c>
      <c r="B330" s="69">
        <v>378</v>
      </c>
      <c r="C330" s="68" t="s">
        <v>40</v>
      </c>
      <c r="D330" s="70" t="s">
        <v>70</v>
      </c>
      <c r="E330" s="74">
        <v>156</v>
      </c>
      <c r="F330" s="18">
        <f t="shared" si="26"/>
        <v>58968</v>
      </c>
    </row>
    <row r="331" spans="1:6" s="16" customFormat="1" ht="23.25" customHeight="1" x14ac:dyDescent="0.25">
      <c r="A331" s="68">
        <v>441</v>
      </c>
      <c r="B331" s="69">
        <v>73</v>
      </c>
      <c r="C331" s="68" t="s">
        <v>40</v>
      </c>
      <c r="D331" s="70" t="s">
        <v>71</v>
      </c>
      <c r="E331" s="74">
        <v>200</v>
      </c>
      <c r="F331" s="28">
        <f t="shared" si="26"/>
        <v>14600</v>
      </c>
    </row>
    <row r="332" spans="1:6" s="16" customFormat="1" ht="23.25" customHeight="1" x14ac:dyDescent="0.25">
      <c r="A332" s="68">
        <v>609</v>
      </c>
      <c r="B332" s="69">
        <v>144</v>
      </c>
      <c r="C332" s="68" t="s">
        <v>16</v>
      </c>
      <c r="D332" s="70" t="s">
        <v>72</v>
      </c>
      <c r="E332" s="74">
        <v>23.65</v>
      </c>
      <c r="F332" s="28">
        <f t="shared" si="26"/>
        <v>3405.6</v>
      </c>
    </row>
    <row r="333" spans="1:6" s="16" customFormat="1" ht="23.25" customHeight="1" x14ac:dyDescent="0.25">
      <c r="A333" s="68">
        <v>609</v>
      </c>
      <c r="B333" s="69">
        <v>687</v>
      </c>
      <c r="C333" s="68" t="s">
        <v>16</v>
      </c>
      <c r="D333" s="70" t="s">
        <v>73</v>
      </c>
      <c r="E333" s="74">
        <v>19</v>
      </c>
      <c r="F333" s="28">
        <f t="shared" si="26"/>
        <v>13053</v>
      </c>
    </row>
    <row r="334" spans="1:6" s="16" customFormat="1" ht="23.25" customHeight="1" x14ac:dyDescent="0.25">
      <c r="A334" s="68">
        <v>609</v>
      </c>
      <c r="B334" s="69">
        <v>213</v>
      </c>
      <c r="C334" s="68" t="s">
        <v>16</v>
      </c>
      <c r="D334" s="70" t="s">
        <v>74</v>
      </c>
      <c r="E334" s="74">
        <v>18</v>
      </c>
      <c r="F334" s="28">
        <f t="shared" si="26"/>
        <v>3834</v>
      </c>
    </row>
    <row r="335" spans="1:6" s="16" customFormat="1" ht="23.25" customHeight="1" x14ac:dyDescent="0.25">
      <c r="A335" s="68">
        <v>875</v>
      </c>
      <c r="B335" s="69">
        <v>1413</v>
      </c>
      <c r="C335" s="68" t="s">
        <v>64</v>
      </c>
      <c r="D335" s="70" t="s">
        <v>75</v>
      </c>
      <c r="E335" s="74">
        <v>3</v>
      </c>
      <c r="F335" s="28">
        <f t="shared" si="26"/>
        <v>4239</v>
      </c>
    </row>
    <row r="336" spans="1:6" s="7" customFormat="1" ht="23.25" customHeight="1" x14ac:dyDescent="0.25">
      <c r="A336" s="53"/>
      <c r="B336" s="54"/>
      <c r="C336" s="48"/>
      <c r="D336" s="55" t="s">
        <v>12</v>
      </c>
      <c r="E336" s="56"/>
      <c r="F336" s="18">
        <f>SUM(F324:F335)</f>
        <v>202187.55000000002</v>
      </c>
    </row>
    <row r="337" spans="1:6" s="7" customFormat="1" ht="23.25" customHeight="1" x14ac:dyDescent="0.25">
      <c r="A337" s="12"/>
      <c r="B337" s="27"/>
      <c r="C337" s="12"/>
      <c r="D337" s="13"/>
      <c r="E337" s="22"/>
      <c r="F337" s="14"/>
    </row>
    <row r="338" spans="1:6" s="7" customFormat="1" ht="23.25" customHeight="1" x14ac:dyDescent="0.25">
      <c r="A338" s="104" t="s">
        <v>76</v>
      </c>
      <c r="B338" s="105"/>
      <c r="C338" s="105"/>
      <c r="D338" s="105"/>
      <c r="E338" s="105"/>
      <c r="F338" s="106"/>
    </row>
    <row r="339" spans="1:6" s="7" customFormat="1" ht="23.25" customHeight="1" x14ac:dyDescent="0.25">
      <c r="A339" s="52">
        <v>638</v>
      </c>
      <c r="B339" s="57">
        <v>1</v>
      </c>
      <c r="C339" s="52" t="s">
        <v>30</v>
      </c>
      <c r="D339" s="50" t="s">
        <v>77</v>
      </c>
      <c r="E339" s="49">
        <v>400</v>
      </c>
      <c r="F339" s="18">
        <f t="shared" ref="F339" si="27">+E339*B339</f>
        <v>400</v>
      </c>
    </row>
    <row r="340" spans="1:6" s="7" customFormat="1" ht="23.25" customHeight="1" x14ac:dyDescent="0.25">
      <c r="A340" s="53"/>
      <c r="B340" s="54"/>
      <c r="C340" s="48"/>
      <c r="D340" s="55" t="s">
        <v>12</v>
      </c>
      <c r="E340" s="51"/>
      <c r="F340" s="18">
        <f>SUM(F339)</f>
        <v>400</v>
      </c>
    </row>
    <row r="341" spans="1:6" s="7" customFormat="1" ht="23.25" customHeight="1" x14ac:dyDescent="0.25">
      <c r="A341" s="12"/>
      <c r="B341" s="27"/>
      <c r="C341" s="12"/>
      <c r="D341" s="13"/>
      <c r="E341" s="22"/>
      <c r="F341" s="14"/>
    </row>
    <row r="342" spans="1:6" s="7" customFormat="1" ht="23.25" customHeight="1" x14ac:dyDescent="0.25">
      <c r="A342" s="104" t="s">
        <v>78</v>
      </c>
      <c r="B342" s="105"/>
      <c r="C342" s="105"/>
      <c r="D342" s="105"/>
      <c r="E342" s="105"/>
      <c r="F342" s="106"/>
    </row>
    <row r="343" spans="1:6" s="7" customFormat="1" ht="23.25" customHeight="1" x14ac:dyDescent="0.25">
      <c r="A343" s="52">
        <v>630</v>
      </c>
      <c r="B343" s="57">
        <v>17.600000000000001</v>
      </c>
      <c r="C343" s="52" t="s">
        <v>48</v>
      </c>
      <c r="D343" s="58" t="s">
        <v>29</v>
      </c>
      <c r="E343" s="49">
        <v>25</v>
      </c>
      <c r="F343" s="18">
        <f>+E343*B343</f>
        <v>440.00000000000006</v>
      </c>
    </row>
    <row r="344" spans="1:6" s="7" customFormat="1" ht="23.25" customHeight="1" x14ac:dyDescent="0.25">
      <c r="A344" s="52">
        <v>630</v>
      </c>
      <c r="B344" s="57">
        <v>42</v>
      </c>
      <c r="C344" s="52" t="s">
        <v>16</v>
      </c>
      <c r="D344" s="58" t="s">
        <v>79</v>
      </c>
      <c r="E344" s="49">
        <v>10</v>
      </c>
      <c r="F344" s="18">
        <f>+E344*B344</f>
        <v>420</v>
      </c>
    </row>
    <row r="345" spans="1:6" s="16" customFormat="1" ht="32.25" customHeight="1" x14ac:dyDescent="0.25">
      <c r="A345" s="88">
        <v>632</v>
      </c>
      <c r="B345" s="89">
        <v>6</v>
      </c>
      <c r="C345" s="88" t="s">
        <v>10</v>
      </c>
      <c r="D345" s="90" t="s">
        <v>89</v>
      </c>
      <c r="E345" s="91">
        <v>687.5</v>
      </c>
      <c r="F345" s="28">
        <f t="shared" ref="F345:F355" si="28">+E345*B345</f>
        <v>4125</v>
      </c>
    </row>
    <row r="346" spans="1:6" s="7" customFormat="1" ht="23.25" customHeight="1" x14ac:dyDescent="0.25">
      <c r="A346" s="52">
        <v>642</v>
      </c>
      <c r="B346" s="57">
        <v>0.72899999999999998</v>
      </c>
      <c r="C346" s="52" t="s">
        <v>80</v>
      </c>
      <c r="D346" s="58" t="s">
        <v>15</v>
      </c>
      <c r="E346" s="49">
        <v>1185.19</v>
      </c>
      <c r="F346" s="18">
        <f t="shared" si="28"/>
        <v>864.00351000000001</v>
      </c>
    </row>
    <row r="347" spans="1:6" s="7" customFormat="1" ht="23.25" customHeight="1" x14ac:dyDescent="0.25">
      <c r="A347" s="52">
        <v>642</v>
      </c>
      <c r="B347" s="57">
        <v>1.194</v>
      </c>
      <c r="C347" s="52" t="s">
        <v>80</v>
      </c>
      <c r="D347" s="58" t="s">
        <v>81</v>
      </c>
      <c r="E347" s="49">
        <v>597.99</v>
      </c>
      <c r="F347" s="18">
        <f t="shared" si="28"/>
        <v>714.00005999999996</v>
      </c>
    </row>
    <row r="348" spans="1:6" s="7" customFormat="1" ht="23.25" customHeight="1" x14ac:dyDescent="0.25">
      <c r="A348" s="52">
        <v>642</v>
      </c>
      <c r="B348" s="57">
        <v>8.8999999999999996E-2</v>
      </c>
      <c r="C348" s="52" t="s">
        <v>80</v>
      </c>
      <c r="D348" s="58" t="s">
        <v>82</v>
      </c>
      <c r="E348" s="49">
        <v>1078.6500000000001</v>
      </c>
      <c r="F348" s="18">
        <f t="shared" si="28"/>
        <v>95.999850000000009</v>
      </c>
    </row>
    <row r="349" spans="1:6" s="7" customFormat="1" ht="23.25" customHeight="1" x14ac:dyDescent="0.25">
      <c r="A349" s="52">
        <v>642</v>
      </c>
      <c r="B349" s="57">
        <v>776</v>
      </c>
      <c r="C349" s="52" t="s">
        <v>16</v>
      </c>
      <c r="D349" s="58" t="s">
        <v>83</v>
      </c>
      <c r="E349" s="49">
        <v>0.5</v>
      </c>
      <c r="F349" s="18">
        <f t="shared" si="28"/>
        <v>388</v>
      </c>
    </row>
    <row r="350" spans="1:6" s="7" customFormat="1" ht="23.25" customHeight="1" x14ac:dyDescent="0.25">
      <c r="A350" s="52">
        <v>642</v>
      </c>
      <c r="B350" s="57">
        <v>667</v>
      </c>
      <c r="C350" s="52" t="s">
        <v>16</v>
      </c>
      <c r="D350" s="58" t="s">
        <v>84</v>
      </c>
      <c r="E350" s="49">
        <v>3</v>
      </c>
      <c r="F350" s="18">
        <f t="shared" si="28"/>
        <v>2001</v>
      </c>
    </row>
    <row r="351" spans="1:6" s="7" customFormat="1" ht="23.25" customHeight="1" x14ac:dyDescent="0.25">
      <c r="A351" s="52">
        <v>644</v>
      </c>
      <c r="B351" s="57">
        <v>158</v>
      </c>
      <c r="C351" s="52" t="s">
        <v>16</v>
      </c>
      <c r="D351" s="58" t="s">
        <v>85</v>
      </c>
      <c r="E351" s="49">
        <v>4</v>
      </c>
      <c r="F351" s="18">
        <f t="shared" si="28"/>
        <v>632</v>
      </c>
    </row>
    <row r="352" spans="1:6" s="7" customFormat="1" ht="23.25" customHeight="1" x14ac:dyDescent="0.25">
      <c r="A352" s="52">
        <v>644</v>
      </c>
      <c r="B352" s="57">
        <v>38</v>
      </c>
      <c r="C352" s="52" t="s">
        <v>16</v>
      </c>
      <c r="D352" s="58" t="s">
        <v>86</v>
      </c>
      <c r="E352" s="49">
        <v>6</v>
      </c>
      <c r="F352" s="18">
        <f t="shared" si="28"/>
        <v>228</v>
      </c>
    </row>
    <row r="353" spans="1:6" s="7" customFormat="1" ht="23.25" customHeight="1" x14ac:dyDescent="0.25">
      <c r="A353" s="52">
        <v>644</v>
      </c>
      <c r="B353" s="57">
        <v>135</v>
      </c>
      <c r="C353" s="52" t="s">
        <v>16</v>
      </c>
      <c r="D353" s="58" t="s">
        <v>87</v>
      </c>
      <c r="E353" s="49">
        <v>6</v>
      </c>
      <c r="F353" s="18">
        <f t="shared" si="28"/>
        <v>810</v>
      </c>
    </row>
    <row r="354" spans="1:6" s="7" customFormat="1" ht="23.25" customHeight="1" x14ac:dyDescent="0.25">
      <c r="A354" s="52">
        <v>644</v>
      </c>
      <c r="B354" s="57">
        <v>23</v>
      </c>
      <c r="C354" s="52" t="s">
        <v>10</v>
      </c>
      <c r="D354" s="58" t="s">
        <v>88</v>
      </c>
      <c r="E354" s="49">
        <v>88</v>
      </c>
      <c r="F354" s="18">
        <f t="shared" si="28"/>
        <v>2024</v>
      </c>
    </row>
    <row r="355" spans="1:6" s="7" customFormat="1" ht="23.25" customHeight="1" x14ac:dyDescent="0.25">
      <c r="A355" s="92">
        <v>644</v>
      </c>
      <c r="B355" s="93">
        <v>226</v>
      </c>
      <c r="C355" s="92" t="s">
        <v>16</v>
      </c>
      <c r="D355" s="94" t="s">
        <v>84</v>
      </c>
      <c r="E355" s="95">
        <v>4.5</v>
      </c>
      <c r="F355" s="96">
        <f t="shared" si="28"/>
        <v>1017</v>
      </c>
    </row>
    <row r="356" spans="1:6" s="7" customFormat="1" ht="23.25" customHeight="1" x14ac:dyDescent="0.25">
      <c r="A356" s="97"/>
      <c r="B356" s="98"/>
      <c r="C356" s="99"/>
      <c r="D356" s="100" t="s">
        <v>12</v>
      </c>
      <c r="E356" s="101"/>
      <c r="F356" s="102">
        <f>SUM(F343:F355)</f>
        <v>13759.003420000001</v>
      </c>
    </row>
    <row r="357" spans="1:6" s="7" customFormat="1" ht="23.25" customHeight="1" x14ac:dyDescent="0.25">
      <c r="A357" s="104" t="s">
        <v>31</v>
      </c>
      <c r="B357" s="105"/>
      <c r="C357" s="105"/>
      <c r="D357" s="105"/>
      <c r="E357" s="105"/>
      <c r="F357" s="106"/>
    </row>
    <row r="358" spans="1:6" s="8" customFormat="1" ht="23.25" customHeight="1" x14ac:dyDescent="0.25">
      <c r="A358" s="68">
        <v>614</v>
      </c>
      <c r="B358" s="69">
        <v>1</v>
      </c>
      <c r="C358" s="68" t="s">
        <v>6</v>
      </c>
      <c r="D358" s="70" t="s">
        <v>17</v>
      </c>
      <c r="E358" s="22">
        <v>25000</v>
      </c>
      <c r="F358" s="14">
        <f>+E358*B358</f>
        <v>25000</v>
      </c>
    </row>
    <row r="359" spans="1:6" s="8" customFormat="1" ht="23.25" customHeight="1" x14ac:dyDescent="0.25">
      <c r="A359" s="68">
        <v>614</v>
      </c>
      <c r="B359" s="69">
        <v>2.1869999999999998</v>
      </c>
      <c r="C359" s="68" t="s">
        <v>80</v>
      </c>
      <c r="D359" s="70" t="s">
        <v>90</v>
      </c>
      <c r="E359" s="22">
        <v>1196.1600000000001</v>
      </c>
      <c r="F359" s="14">
        <f t="shared" ref="F359:F361" si="29">+E359*B359</f>
        <v>2616.0019200000002</v>
      </c>
    </row>
    <row r="360" spans="1:6" s="8" customFormat="1" ht="23.25" customHeight="1" x14ac:dyDescent="0.25">
      <c r="A360" s="68">
        <v>614</v>
      </c>
      <c r="B360" s="69">
        <v>2328</v>
      </c>
      <c r="C360" s="68" t="s">
        <v>16</v>
      </c>
      <c r="D360" s="70" t="s">
        <v>91</v>
      </c>
      <c r="E360" s="22">
        <v>0.4</v>
      </c>
      <c r="F360" s="14">
        <f t="shared" si="29"/>
        <v>931.2</v>
      </c>
    </row>
    <row r="361" spans="1:6" s="8" customFormat="1" ht="23.25" customHeight="1" x14ac:dyDescent="0.25">
      <c r="A361" s="68">
        <v>614</v>
      </c>
      <c r="B361" s="69">
        <v>96</v>
      </c>
      <c r="C361" s="68" t="s">
        <v>18</v>
      </c>
      <c r="D361" s="70" t="s">
        <v>92</v>
      </c>
      <c r="E361" s="22">
        <v>75</v>
      </c>
      <c r="F361" s="14">
        <f t="shared" si="29"/>
        <v>7200</v>
      </c>
    </row>
    <row r="362" spans="1:6" s="7" customFormat="1" ht="23.25" customHeight="1" x14ac:dyDescent="0.25">
      <c r="A362" s="12"/>
      <c r="B362" s="27"/>
      <c r="C362" s="12"/>
      <c r="D362" s="15" t="s">
        <v>12</v>
      </c>
      <c r="E362" s="22"/>
      <c r="F362" s="14">
        <f>SUM(F358:F361)</f>
        <v>35747.20192</v>
      </c>
    </row>
    <row r="363" spans="1:6" s="8" customFormat="1" ht="23.25" customHeight="1" x14ac:dyDescent="0.25">
      <c r="A363" s="12"/>
      <c r="B363" s="27"/>
      <c r="C363" s="12"/>
      <c r="D363" s="13"/>
      <c r="E363" s="22"/>
      <c r="F363" s="14"/>
    </row>
    <row r="364" spans="1:6" s="8" customFormat="1" ht="23.25" customHeight="1" x14ac:dyDescent="0.25">
      <c r="A364" s="104" t="s">
        <v>93</v>
      </c>
      <c r="B364" s="105"/>
      <c r="C364" s="105"/>
      <c r="D364" s="105"/>
      <c r="E364" s="105"/>
      <c r="F364" s="106"/>
    </row>
    <row r="365" spans="1:6" s="29" customFormat="1" ht="23.25" customHeight="1" x14ac:dyDescent="0.25">
      <c r="A365" s="68">
        <v>103.05</v>
      </c>
      <c r="B365" s="69">
        <v>1</v>
      </c>
      <c r="C365" s="68" t="s">
        <v>6</v>
      </c>
      <c r="D365" s="70" t="s">
        <v>94</v>
      </c>
      <c r="E365" s="23">
        <v>3500</v>
      </c>
      <c r="F365" s="59">
        <f>+E365*B365</f>
        <v>3500</v>
      </c>
    </row>
    <row r="366" spans="1:6" s="8" customFormat="1" ht="23.25" customHeight="1" x14ac:dyDescent="0.25">
      <c r="A366" s="68">
        <v>623</v>
      </c>
      <c r="B366" s="69">
        <v>1</v>
      </c>
      <c r="C366" s="68" t="s">
        <v>6</v>
      </c>
      <c r="D366" s="70" t="s">
        <v>95</v>
      </c>
      <c r="E366" s="22">
        <v>4500</v>
      </c>
      <c r="F366" s="14">
        <f>+E366*B366</f>
        <v>4500</v>
      </c>
    </row>
    <row r="367" spans="1:6" s="7" customFormat="1" ht="23.25" customHeight="1" x14ac:dyDescent="0.25">
      <c r="A367" s="12"/>
      <c r="B367" s="27"/>
      <c r="C367" s="12"/>
      <c r="D367" s="15" t="s">
        <v>12</v>
      </c>
      <c r="E367" s="22"/>
      <c r="F367" s="14">
        <f>SUM(F365:F366)</f>
        <v>8000</v>
      </c>
    </row>
    <row r="368" spans="1:6" s="7" customFormat="1" ht="23.25" customHeight="1" x14ac:dyDescent="0.25">
      <c r="A368" s="12"/>
      <c r="B368" s="27"/>
      <c r="C368" s="12"/>
      <c r="D368" s="13"/>
      <c r="E368" s="22"/>
      <c r="F368" s="14"/>
    </row>
    <row r="369" spans="1:48" s="3" customFormat="1" ht="23.25" customHeight="1" x14ac:dyDescent="0.25">
      <c r="A369" s="30"/>
      <c r="B369" s="32"/>
      <c r="C369" s="33"/>
      <c r="D369" s="34" t="s">
        <v>28</v>
      </c>
      <c r="E369" s="31" t="s">
        <v>19</v>
      </c>
      <c r="F369" s="35">
        <v>520059.25</v>
      </c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</sheetData>
  <mergeCells count="33">
    <mergeCell ref="A342:F342"/>
    <mergeCell ref="A357:F357"/>
    <mergeCell ref="A364:F364"/>
    <mergeCell ref="A284:F284"/>
    <mergeCell ref="A304:F304"/>
    <mergeCell ref="A314:F314"/>
    <mergeCell ref="A323:F323"/>
    <mergeCell ref="A338:F338"/>
    <mergeCell ref="A223:F223"/>
    <mergeCell ref="A247:F247"/>
    <mergeCell ref="A251:F251"/>
    <mergeCell ref="A266:F266"/>
    <mergeCell ref="A273:F273"/>
    <mergeCell ref="A232:F232"/>
    <mergeCell ref="A175:F175"/>
    <mergeCell ref="A182:F182"/>
    <mergeCell ref="A193:F193"/>
    <mergeCell ref="A213:F213"/>
    <mergeCell ref="A103:F103"/>
    <mergeCell ref="A123:F123"/>
    <mergeCell ref="A133:F133"/>
    <mergeCell ref="A140:F140"/>
    <mergeCell ref="A155:F155"/>
    <mergeCell ref="A159:F159"/>
    <mergeCell ref="C1:F2"/>
    <mergeCell ref="A85:F85"/>
    <mergeCell ref="A92:F92"/>
    <mergeCell ref="A11:F11"/>
    <mergeCell ref="A50:F50"/>
    <mergeCell ref="A65:F65"/>
    <mergeCell ref="A41:F41"/>
    <mergeCell ref="A31:F31"/>
    <mergeCell ref="A69:F69"/>
  </mergeCells>
  <phoneticPr fontId="0" type="noConversion"/>
  <printOptions horizontalCentered="1"/>
  <pageMargins left="0" right="0" top="0.5" bottom="0.5" header="0.5" footer="0.25"/>
  <pageSetup scale="79" fitToHeight="0" orientation="portrait" r:id="rId1"/>
  <headerFooter alignWithMargins="0">
    <oddFooter>&amp;C&amp;P</oddFooter>
  </headerFooter>
  <rowBreaks count="5" manualBreakCount="5">
    <brk id="97" max="5" man="1"/>
    <brk id="187" max="5" man="1"/>
    <brk id="265" max="5" man="1"/>
    <brk id="278" max="5" man="1"/>
    <brk id="3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Erie County Engineer's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Cherry</dc:creator>
  <cp:lastModifiedBy>Matt Rogers</cp:lastModifiedBy>
  <cp:lastPrinted>2020-12-16T15:47:32Z</cp:lastPrinted>
  <dcterms:created xsi:type="dcterms:W3CDTF">1999-04-07T19:03:50Z</dcterms:created>
  <dcterms:modified xsi:type="dcterms:W3CDTF">2021-02-17T14:05:24Z</dcterms:modified>
</cp:coreProperties>
</file>