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A!$A$1:$F$122</definedName>
  </definedNames>
  <calcPr calcId="162913"/>
</workbook>
</file>

<file path=xl/calcChain.xml><?xml version="1.0" encoding="utf-8"?>
<calcChain xmlns="http://schemas.openxmlformats.org/spreadsheetml/2006/main">
  <c r="F120" i="1" l="1"/>
  <c r="F119" i="1"/>
  <c r="F118" i="1"/>
  <c r="F121" i="1" s="1"/>
  <c r="F114" i="1"/>
  <c r="F113" i="1"/>
  <c r="F112" i="1"/>
  <c r="F111" i="1"/>
  <c r="F110" i="1"/>
  <c r="F109" i="1"/>
  <c r="F108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3" i="1"/>
  <c r="F72" i="1"/>
  <c r="F68" i="1"/>
  <c r="F67" i="1"/>
  <c r="F66" i="1"/>
  <c r="F65" i="1"/>
  <c r="F64" i="1"/>
  <c r="F63" i="1"/>
  <c r="F62" i="1"/>
  <c r="F59" i="1"/>
  <c r="F58" i="1"/>
  <c r="F57" i="1"/>
  <c r="F56" i="1"/>
  <c r="F55" i="1"/>
  <c r="F54" i="1"/>
  <c r="F53" i="1"/>
  <c r="F52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2" i="1"/>
  <c r="F31" i="1"/>
  <c r="F30" i="1"/>
  <c r="F29" i="1"/>
  <c r="F28" i="1"/>
  <c r="F27" i="1"/>
  <c r="F26" i="1"/>
  <c r="F25" i="1"/>
  <c r="F11" i="1"/>
  <c r="F12" i="1"/>
  <c r="F13" i="1"/>
  <c r="F14" i="1"/>
  <c r="F15" i="1"/>
  <c r="F16" i="1"/>
  <c r="F17" i="1"/>
  <c r="F18" i="1"/>
  <c r="F19" i="1"/>
  <c r="F20" i="1"/>
  <c r="F21" i="1"/>
  <c r="F10" i="1"/>
  <c r="F115" i="1" l="1"/>
  <c r="F105" i="1"/>
  <c r="F74" i="1"/>
  <c r="F69" i="1"/>
  <c r="F60" i="1"/>
  <c r="F49" i="1"/>
  <c r="F33" i="1"/>
  <c r="F22" i="1"/>
  <c r="F122" i="1" l="1"/>
</calcChain>
</file>

<file path=xl/sharedStrings.xml><?xml version="1.0" encoding="utf-8"?>
<sst xmlns="http://schemas.openxmlformats.org/spreadsheetml/2006/main" count="208" uniqueCount="124">
  <si>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</si>
  <si>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</si>
  <si>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</si>
  <si>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</si>
  <si>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</si>
  <si>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</si>
  <si>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</si>
  <si>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</si>
  <si>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MISCELLANEOUS</t>
  </si>
  <si>
    <t>ROADWAY</t>
  </si>
  <si>
    <t>Subtotal</t>
  </si>
  <si>
    <t>Ft.</t>
  </si>
  <si>
    <t>Ea.</t>
  </si>
  <si>
    <t>EROSION CONTROL</t>
  </si>
  <si>
    <t>DRAINAGE</t>
  </si>
  <si>
    <t>GRAND TOTAL</t>
  </si>
  <si>
    <t>L.S.</t>
  </si>
  <si>
    <t>Clearing And Grubbing, As Per Plan</t>
  </si>
  <si>
    <t>Special-Fill and Plug Existing Conduit</t>
  </si>
  <si>
    <t>Pipe Removed, 24" and Under</t>
  </si>
  <si>
    <t>Pipe Removed, Over 24"</t>
  </si>
  <si>
    <t>Asbestos Pipe Removed</t>
  </si>
  <si>
    <t>Catch Basin Abandoned</t>
  </si>
  <si>
    <t>Headwall Removed</t>
  </si>
  <si>
    <t>C.Y.</t>
  </si>
  <si>
    <t>Excavation</t>
  </si>
  <si>
    <t>Embankment</t>
  </si>
  <si>
    <t>S.Y.</t>
  </si>
  <si>
    <t>Subgrade Compaction</t>
  </si>
  <si>
    <t>Hr.</t>
  </si>
  <si>
    <t>Proof Rolling</t>
  </si>
  <si>
    <t>Unclassified Pipe Underdrains w/ Geotextile Fabric, 707.41</t>
  </si>
  <si>
    <t>Rock Channel Protection, Type C, With Aggregate Filter</t>
  </si>
  <si>
    <t>Topsoil, Furnished And Placed</t>
  </si>
  <si>
    <t>Seeding And Mulching, Class 1</t>
  </si>
  <si>
    <t>Ton</t>
  </si>
  <si>
    <t>Commercial Fertilizer</t>
  </si>
  <si>
    <t>Storm Water Pollution Prevention Plan</t>
  </si>
  <si>
    <t>Storm Water Pollution Prevention Plan Inspections</t>
  </si>
  <si>
    <t>Storm Water Pollution Prevention Plan Inspection Software</t>
  </si>
  <si>
    <t>Erosion Control</t>
  </si>
  <si>
    <t>Concrete Masonry</t>
  </si>
  <si>
    <t>4" Conduit, Type C</t>
  </si>
  <si>
    <t>6" Conduit, Type C</t>
  </si>
  <si>
    <t>6" Conduit, Type F for Underdrain Outlets, 707.45</t>
  </si>
  <si>
    <t>8" Conduit, Type C</t>
  </si>
  <si>
    <t>12" Conduit, Type B</t>
  </si>
  <si>
    <t>12" Conduit, Type C</t>
  </si>
  <si>
    <t>15" Conduit, Type C</t>
  </si>
  <si>
    <t>36" Conduit, Type B</t>
  </si>
  <si>
    <t>36" Conduit, Type C</t>
  </si>
  <si>
    <t>Catch Basin, No. 2-2B</t>
  </si>
  <si>
    <t>Catch Basin, No. 3A</t>
  </si>
  <si>
    <t>Manhole No. 3</t>
  </si>
  <si>
    <t>PAVEMENT</t>
  </si>
  <si>
    <t>Pavement Planing, Asphalt Concrete</t>
  </si>
  <si>
    <t>Asphalt Concrete Base</t>
  </si>
  <si>
    <t>Aggregate Base</t>
  </si>
  <si>
    <t>Gal.</t>
  </si>
  <si>
    <t>Tack Coat (0.08 Gal./S.Y.)</t>
  </si>
  <si>
    <t>Tack Coat For Intermediate Course (0.05 Gal./S.Y.)</t>
  </si>
  <si>
    <t>Asphalt Concrete Intermediate Course, Type 1 (448)</t>
  </si>
  <si>
    <t>Asphalt Concrete Surface Course, Type 1 (448), PG64-22</t>
  </si>
  <si>
    <t>Curb, Type 6</t>
  </si>
  <si>
    <t>WATER WORK</t>
  </si>
  <si>
    <t>Manhole Adjusted to Grade (for Water Main), As Per Plan</t>
  </si>
  <si>
    <t>8" Water Main, HDPE Pipe and Fittings, DR 9, As Per Plan</t>
  </si>
  <si>
    <t>8" Gate Valve and Valve Box, As Per Plan</t>
  </si>
  <si>
    <t>1" Copper Service Branch, Complete, As Per Plan</t>
  </si>
  <si>
    <t>Fire Hydrant and Gate Valve Removed and Disposed Of</t>
  </si>
  <si>
    <t>Fire Hydrant and Gate Valve, Complete, As Per Plan</t>
  </si>
  <si>
    <t>Meter and Chamber Removed and Reset</t>
  </si>
  <si>
    <t>TRAFFIC CONTROL</t>
  </si>
  <si>
    <t>Mi.</t>
  </si>
  <si>
    <t>Centerline</t>
  </si>
  <si>
    <t>Edge Line</t>
  </si>
  <si>
    <t>STRUCTURES OVER 20' SPAN</t>
  </si>
  <si>
    <t>Structure Removed, Over 20' Span, As Per Plan</t>
  </si>
  <si>
    <t>Wearing Course Removed</t>
  </si>
  <si>
    <t>Approach Slab Removed</t>
  </si>
  <si>
    <t>Stabilized Crushed Aggregate</t>
  </si>
  <si>
    <t>Cofferdams and Excavation Bracing</t>
  </si>
  <si>
    <t>Unclassified Excavation Including Rock, As Per Plan</t>
  </si>
  <si>
    <t>Lbs.</t>
  </si>
  <si>
    <t>Epoxy Coated Reinforcing</t>
  </si>
  <si>
    <t>Class QC 1 Concrete with QC/QA, Abutment Footing</t>
  </si>
  <si>
    <t>Class QC 1 Concrete with QC/QA, Abutment Not Including Footing</t>
  </si>
  <si>
    <t>Class QC 1 Concrete with QC/QA, Pier Footing</t>
  </si>
  <si>
    <t>Class QC 1 Concrete with QC/QA, Pier Not Including Footing</t>
  </si>
  <si>
    <t>Class QC 2 Concrete with QC/QA, Superstructure</t>
  </si>
  <si>
    <t>Sealing of Concrete Surfaces, As Per Plan (Permanent Graffiti Protection)</t>
  </si>
  <si>
    <t>Sealing of Concrete Surfaces (Epoxy Urethane)</t>
  </si>
  <si>
    <t>Sealing of Concrete Surfaces (Non-Epoxy Urethane)</t>
  </si>
  <si>
    <t>Type 2 WaterProofing</t>
  </si>
  <si>
    <t>S.F.</t>
  </si>
  <si>
    <t>2" Preformed Expansion Joint Filler</t>
  </si>
  <si>
    <t>Elastomeric Bearing Pad with Internal Laminates Only, 10" Wide x 2.299" Thick</t>
  </si>
  <si>
    <t>Semi-Integral Abutment Expansion Joint Seal, As Per Plan</t>
  </si>
  <si>
    <t>Railing, Concrete, As Per Plan</t>
  </si>
  <si>
    <t>Porous Backfill with Filter Fabric, As Per Plan</t>
  </si>
  <si>
    <t>6" Pipe, 707.41, Including Specials</t>
  </si>
  <si>
    <t>6" Pipe, 707.45, Including Specials</t>
  </si>
  <si>
    <t>Drilled Shafts, 36" Diameter, Above Bedrock</t>
  </si>
  <si>
    <t>Drilled Shafts, 36" Diameter, Into Bedrock</t>
  </si>
  <si>
    <t>Reinforced Concrete Approach Slabs with QC/QA (T=12"), As Per Plan</t>
  </si>
  <si>
    <t>Type A Installation</t>
  </si>
  <si>
    <t>C.F.</t>
  </si>
  <si>
    <t>Polymer Modified Asphalt Expansion Joint System</t>
  </si>
  <si>
    <t>MAINTAINING TRAFFIC</t>
  </si>
  <si>
    <t>Structure for Maintaining Traffic, As Per Plan</t>
  </si>
  <si>
    <t>Fence, Misc.: Temporary Construction Fence</t>
  </si>
  <si>
    <t>Temporary Walk</t>
  </si>
  <si>
    <t>Maintaining Traffic</t>
  </si>
  <si>
    <t>Pavement for Maintaining Traffic, As Per Plan</t>
  </si>
  <si>
    <t>Roads for Maintaining Traffic</t>
  </si>
  <si>
    <t>Portable Barrier, 32"</t>
  </si>
  <si>
    <t>Premium For Contract Performance And Maintenance Bond</t>
  </si>
  <si>
    <t>Construction Layout Stakes And Surveying, As Per Plan</t>
  </si>
  <si>
    <t>Mobilization</t>
  </si>
  <si>
    <t xml:space="preserve">TABULATION SHEET - PERKINS AVENUE STRUCTURE S-004 REPLACEMENT, ERI-CR 5-2.92 PID 107278
</t>
  </si>
  <si>
    <t>Bid Date:    June 29, 2022 @ 9:30 a.m.</t>
  </si>
  <si>
    <t>Miller Bros. Const. Inc.</t>
  </si>
  <si>
    <t>1613 S Defiance St</t>
  </si>
  <si>
    <t>Archbold, Oh  43502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</si>
</sst>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0" fillId="0" borderId="0" xfId="1" applyFont="1"/>
    <xf numFmtId="0" fontId="1" fillId="0" borderId="0" xfId="0" applyFont="1" applyAlignment="1"/>
    <xf numFmtId="0" fontId="5" fillId="0" borderId="0" xfId="0" applyFont="1" applyAlignment="1"/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44" fontId="2" fillId="0" borderId="3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4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4" fontId="1" fillId="0" borderId="2" xfId="0" applyNumberFormat="1" applyFont="1" applyBorder="1" applyAlignment="1"/>
    <xf numFmtId="3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44" fontId="5" fillId="0" borderId="2" xfId="0" applyNumberFormat="1" applyFont="1" applyBorder="1" applyAlignment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left"/>
    </xf>
    <xf numFmtId="8" fontId="3" fillId="0" borderId="0" xfId="1" quotePrefix="1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122"/>
  <sheetViews>
    <sheetView tabSelected="1" defaultGridColor="0" topLeftCell="A77" colorId="22" zoomScale="75" zoomScaleNormal="50" workbookViewId="0">
      <selection activeCell="E97" sqref="E97"/>
    </sheetView>
  </sheetViews>
  <sheetFormatPr defaultColWidth="9.6640625" defaultRowHeight="15" x14ac:dyDescent="0.2"/>
  <cols>
    <col min="1" max="1" width="8.5546875" customWidth="1"/>
    <col min="2" max="2" width="12.109375" customWidth="1"/>
    <col min="3" max="3" width="9.6640625" customWidth="1"/>
    <col min="4" max="4" width="52.109375" customWidth="1"/>
    <col min="5" max="6" width="18" style="11" customWidth="1"/>
  </cols>
  <sheetData>
    <row r="1" spans="1:6" s="4" customFormat="1" ht="29.25" customHeight="1" x14ac:dyDescent="0.2">
      <c r="A1" s="30" t="s">
        <v>119</v>
      </c>
      <c r="B1" s="30"/>
      <c r="C1" s="30"/>
      <c r="D1" s="30"/>
      <c r="E1" s="30"/>
      <c r="F1" s="30"/>
    </row>
    <row r="2" spans="1:6" s="4" customFormat="1" ht="24" customHeight="1" x14ac:dyDescent="0.25">
      <c r="A2" s="1" t="s">
        <v>7</v>
      </c>
      <c r="B2" s="1"/>
      <c r="C2" s="31">
        <v>1216000</v>
      </c>
      <c r="D2" s="31"/>
      <c r="E2" s="7"/>
      <c r="F2" s="8"/>
    </row>
    <row r="3" spans="1:6" s="4" customFormat="1" ht="24" customHeight="1" x14ac:dyDescent="0.25">
      <c r="A3" s="32" t="s">
        <v>120</v>
      </c>
      <c r="B3" s="32"/>
      <c r="C3" s="32"/>
      <c r="D3" s="32"/>
      <c r="E3" s="9"/>
      <c r="F3" s="9"/>
    </row>
    <row r="4" spans="1:6" s="4" customFormat="1" ht="21" customHeight="1" x14ac:dyDescent="0.25">
      <c r="A4" s="1"/>
      <c r="B4" s="2"/>
      <c r="C4" s="1"/>
      <c r="D4" s="5"/>
      <c r="E4" s="8" t="s">
        <v>0</v>
      </c>
    </row>
    <row r="5" spans="1:6" s="4" customFormat="1" ht="21" customHeight="1" x14ac:dyDescent="0.25">
      <c r="A5" s="1"/>
      <c r="B5" s="1"/>
      <c r="C5" s="1"/>
      <c r="D5" s="5"/>
      <c r="E5" s="8" t="s">
        <v>121</v>
      </c>
      <c r="F5" s="8"/>
    </row>
    <row r="6" spans="1:6" s="4" customFormat="1" ht="21" customHeight="1" x14ac:dyDescent="0.25">
      <c r="A6" s="1"/>
      <c r="B6" s="1"/>
      <c r="C6" s="1"/>
      <c r="D6" s="5"/>
      <c r="E6" s="10" t="s">
        <v>122</v>
      </c>
      <c r="F6" s="8"/>
    </row>
    <row r="7" spans="1:6" s="4" customFormat="1" ht="21" customHeight="1" x14ac:dyDescent="0.25">
      <c r="A7" s="1"/>
      <c r="B7" s="3"/>
      <c r="C7" s="1"/>
      <c r="D7" s="5"/>
      <c r="E7" s="8" t="s">
        <v>123</v>
      </c>
      <c r="F7" s="8"/>
    </row>
    <row r="8" spans="1:6" s="6" customFormat="1" ht="24" customHeight="1" x14ac:dyDescent="0.2">
      <c r="A8" s="14" t="s">
        <v>5</v>
      </c>
      <c r="B8" s="15" t="s">
        <v>6</v>
      </c>
      <c r="C8" s="15" t="s">
        <v>3</v>
      </c>
      <c r="D8" s="14" t="s">
        <v>4</v>
      </c>
      <c r="E8" s="16" t="s">
        <v>1</v>
      </c>
      <c r="F8" s="16" t="s">
        <v>2</v>
      </c>
    </row>
    <row r="9" spans="1:6" s="12" customFormat="1" ht="21" customHeight="1" x14ac:dyDescent="0.25">
      <c r="A9" s="17"/>
      <c r="B9" s="18"/>
      <c r="C9" s="17"/>
      <c r="D9" s="19" t="s">
        <v>9</v>
      </c>
      <c r="E9" s="20"/>
      <c r="F9" s="20"/>
    </row>
    <row r="10" spans="1:6" s="12" customFormat="1" ht="25.5" customHeight="1" x14ac:dyDescent="0.2">
      <c r="A10" s="21">
        <v>201</v>
      </c>
      <c r="B10" s="22">
        <v>1</v>
      </c>
      <c r="C10" s="21" t="s">
        <v>16</v>
      </c>
      <c r="D10" s="23" t="s">
        <v>17</v>
      </c>
      <c r="E10" s="24">
        <v>10000</v>
      </c>
      <c r="F10" s="24">
        <f>+E10*B10</f>
        <v>10000</v>
      </c>
    </row>
    <row r="11" spans="1:6" s="12" customFormat="1" ht="25.5" customHeight="1" x14ac:dyDescent="0.2">
      <c r="A11" s="21">
        <v>202</v>
      </c>
      <c r="B11" s="22">
        <v>26</v>
      </c>
      <c r="C11" s="21" t="s">
        <v>11</v>
      </c>
      <c r="D11" s="23" t="s">
        <v>18</v>
      </c>
      <c r="E11" s="24">
        <v>100</v>
      </c>
      <c r="F11" s="24">
        <f t="shared" ref="F11:F21" si="0">+E11*B11</f>
        <v>2600</v>
      </c>
    </row>
    <row r="12" spans="1:6" s="12" customFormat="1" ht="25.5" customHeight="1" x14ac:dyDescent="0.2">
      <c r="A12" s="21">
        <v>202</v>
      </c>
      <c r="B12" s="22">
        <v>180</v>
      </c>
      <c r="C12" s="21" t="s">
        <v>11</v>
      </c>
      <c r="D12" s="23" t="s">
        <v>19</v>
      </c>
      <c r="E12" s="24">
        <v>25</v>
      </c>
      <c r="F12" s="24">
        <f t="shared" si="0"/>
        <v>4500</v>
      </c>
    </row>
    <row r="13" spans="1:6" s="12" customFormat="1" ht="25.5" customHeight="1" x14ac:dyDescent="0.2">
      <c r="A13" s="21">
        <v>202</v>
      </c>
      <c r="B13" s="22">
        <v>52</v>
      </c>
      <c r="C13" s="21" t="s">
        <v>11</v>
      </c>
      <c r="D13" s="23" t="s">
        <v>20</v>
      </c>
      <c r="E13" s="24">
        <v>70</v>
      </c>
      <c r="F13" s="24">
        <f t="shared" si="0"/>
        <v>3640</v>
      </c>
    </row>
    <row r="14" spans="1:6" s="12" customFormat="1" ht="25.5" customHeight="1" x14ac:dyDescent="0.2">
      <c r="A14" s="21">
        <v>202</v>
      </c>
      <c r="B14" s="22">
        <v>93</v>
      </c>
      <c r="C14" s="21" t="s">
        <v>11</v>
      </c>
      <c r="D14" s="23" t="s">
        <v>21</v>
      </c>
      <c r="E14" s="24">
        <v>100</v>
      </c>
      <c r="F14" s="24">
        <f t="shared" si="0"/>
        <v>9300</v>
      </c>
    </row>
    <row r="15" spans="1:6" s="12" customFormat="1" ht="25.5" customHeight="1" x14ac:dyDescent="0.2">
      <c r="A15" s="21">
        <v>202</v>
      </c>
      <c r="B15" s="22">
        <v>1</v>
      </c>
      <c r="C15" s="21" t="s">
        <v>12</v>
      </c>
      <c r="D15" s="23" t="s">
        <v>22</v>
      </c>
      <c r="E15" s="24">
        <v>1500</v>
      </c>
      <c r="F15" s="24">
        <f t="shared" si="0"/>
        <v>1500</v>
      </c>
    </row>
    <row r="16" spans="1:6" s="12" customFormat="1" ht="25.5" customHeight="1" x14ac:dyDescent="0.2">
      <c r="A16" s="21">
        <v>202</v>
      </c>
      <c r="B16" s="22">
        <v>1</v>
      </c>
      <c r="C16" s="21" t="s">
        <v>12</v>
      </c>
      <c r="D16" s="23" t="s">
        <v>23</v>
      </c>
      <c r="E16" s="24">
        <v>800</v>
      </c>
      <c r="F16" s="24">
        <f t="shared" si="0"/>
        <v>800</v>
      </c>
    </row>
    <row r="17" spans="1:6" s="12" customFormat="1" ht="25.5" customHeight="1" x14ac:dyDescent="0.2">
      <c r="A17" s="21">
        <v>203</v>
      </c>
      <c r="B17" s="22">
        <v>347</v>
      </c>
      <c r="C17" s="21" t="s">
        <v>24</v>
      </c>
      <c r="D17" s="23" t="s">
        <v>25</v>
      </c>
      <c r="E17" s="24">
        <v>25</v>
      </c>
      <c r="F17" s="24">
        <f t="shared" si="0"/>
        <v>8675</v>
      </c>
    </row>
    <row r="18" spans="1:6" s="12" customFormat="1" ht="25.5" customHeight="1" x14ac:dyDescent="0.2">
      <c r="A18" s="21">
        <v>203</v>
      </c>
      <c r="B18" s="22">
        <v>152</v>
      </c>
      <c r="C18" s="21" t="s">
        <v>24</v>
      </c>
      <c r="D18" s="23" t="s">
        <v>26</v>
      </c>
      <c r="E18" s="24">
        <v>25</v>
      </c>
      <c r="F18" s="24">
        <f t="shared" si="0"/>
        <v>3800</v>
      </c>
    </row>
    <row r="19" spans="1:6" s="12" customFormat="1" ht="25.5" customHeight="1" x14ac:dyDescent="0.2">
      <c r="A19" s="21">
        <v>204</v>
      </c>
      <c r="B19" s="22">
        <v>636</v>
      </c>
      <c r="C19" s="21" t="s">
        <v>27</v>
      </c>
      <c r="D19" s="23" t="s">
        <v>28</v>
      </c>
      <c r="E19" s="24">
        <v>1.75</v>
      </c>
      <c r="F19" s="24">
        <f t="shared" si="0"/>
        <v>1113</v>
      </c>
    </row>
    <row r="20" spans="1:6" s="12" customFormat="1" ht="25.5" customHeight="1" x14ac:dyDescent="0.2">
      <c r="A20" s="21">
        <v>204</v>
      </c>
      <c r="B20" s="22">
        <v>1</v>
      </c>
      <c r="C20" s="21" t="s">
        <v>29</v>
      </c>
      <c r="D20" s="23" t="s">
        <v>30</v>
      </c>
      <c r="E20" s="24">
        <v>200</v>
      </c>
      <c r="F20" s="24">
        <f t="shared" si="0"/>
        <v>200</v>
      </c>
    </row>
    <row r="21" spans="1:6" s="12" customFormat="1" ht="25.5" customHeight="1" x14ac:dyDescent="0.2">
      <c r="A21" s="21">
        <v>605</v>
      </c>
      <c r="B21" s="22">
        <v>50</v>
      </c>
      <c r="C21" s="21" t="s">
        <v>11</v>
      </c>
      <c r="D21" s="23" t="s">
        <v>31</v>
      </c>
      <c r="E21" s="24">
        <v>50</v>
      </c>
      <c r="F21" s="24">
        <f t="shared" si="0"/>
        <v>2500</v>
      </c>
    </row>
    <row r="22" spans="1:6" s="13" customFormat="1" ht="25.5" customHeight="1" x14ac:dyDescent="0.25">
      <c r="A22" s="17"/>
      <c r="B22" s="25"/>
      <c r="C22" s="17"/>
      <c r="D22" s="26" t="s">
        <v>10</v>
      </c>
      <c r="E22" s="24"/>
      <c r="F22" s="24">
        <f>SUM(F10:F21)</f>
        <v>48628</v>
      </c>
    </row>
    <row r="23" spans="1:6" s="12" customFormat="1" ht="20.25" customHeight="1" x14ac:dyDescent="0.2">
      <c r="A23" s="21"/>
      <c r="B23" s="22"/>
      <c r="C23" s="21"/>
      <c r="D23" s="23"/>
      <c r="E23" s="24"/>
      <c r="F23" s="24"/>
    </row>
    <row r="24" spans="1:6" s="12" customFormat="1" ht="20.25" customHeight="1" x14ac:dyDescent="0.25">
      <c r="A24" s="21"/>
      <c r="B24" s="22"/>
      <c r="C24" s="21"/>
      <c r="D24" s="19" t="s">
        <v>13</v>
      </c>
      <c r="E24" s="24"/>
      <c r="F24" s="24"/>
    </row>
    <row r="25" spans="1:6" s="12" customFormat="1" ht="25.5" customHeight="1" x14ac:dyDescent="0.2">
      <c r="A25" s="21">
        <v>601</v>
      </c>
      <c r="B25" s="22">
        <v>329</v>
      </c>
      <c r="C25" s="21" t="s">
        <v>24</v>
      </c>
      <c r="D25" s="23" t="s">
        <v>32</v>
      </c>
      <c r="E25" s="24">
        <v>95</v>
      </c>
      <c r="F25" s="24">
        <f t="shared" ref="F25:F32" si="1">+E25*B25</f>
        <v>31255</v>
      </c>
    </row>
    <row r="26" spans="1:6" s="12" customFormat="1" ht="25.5" customHeight="1" x14ac:dyDescent="0.2">
      <c r="A26" s="21">
        <v>653</v>
      </c>
      <c r="B26" s="22">
        <v>127</v>
      </c>
      <c r="C26" s="21" t="s">
        <v>24</v>
      </c>
      <c r="D26" s="23" t="s">
        <v>33</v>
      </c>
      <c r="E26" s="24">
        <v>25</v>
      </c>
      <c r="F26" s="24">
        <f t="shared" si="1"/>
        <v>3175</v>
      </c>
    </row>
    <row r="27" spans="1:6" s="12" customFormat="1" ht="25.5" customHeight="1" x14ac:dyDescent="0.2">
      <c r="A27" s="21">
        <v>659</v>
      </c>
      <c r="B27" s="22">
        <v>1971</v>
      </c>
      <c r="C27" s="21" t="s">
        <v>27</v>
      </c>
      <c r="D27" s="23" t="s">
        <v>34</v>
      </c>
      <c r="E27" s="24">
        <v>2</v>
      </c>
      <c r="F27" s="24">
        <f t="shared" si="1"/>
        <v>3942</v>
      </c>
    </row>
    <row r="28" spans="1:6" s="12" customFormat="1" ht="25.5" customHeight="1" x14ac:dyDescent="0.2">
      <c r="A28" s="21">
        <v>659</v>
      </c>
      <c r="B28" s="22">
        <v>0.27</v>
      </c>
      <c r="C28" s="21" t="s">
        <v>35</v>
      </c>
      <c r="D28" s="23" t="s">
        <v>36</v>
      </c>
      <c r="E28" s="24">
        <v>700</v>
      </c>
      <c r="F28" s="24">
        <f t="shared" si="1"/>
        <v>189</v>
      </c>
    </row>
    <row r="29" spans="1:6" s="12" customFormat="1" ht="25.5" customHeight="1" x14ac:dyDescent="0.2">
      <c r="A29" s="21">
        <v>832</v>
      </c>
      <c r="B29" s="22">
        <v>1</v>
      </c>
      <c r="C29" s="21" t="s">
        <v>16</v>
      </c>
      <c r="D29" s="23" t="s">
        <v>37</v>
      </c>
      <c r="E29" s="24">
        <v>1425</v>
      </c>
      <c r="F29" s="24">
        <f t="shared" si="1"/>
        <v>1425</v>
      </c>
    </row>
    <row r="30" spans="1:6" s="12" customFormat="1" ht="25.5" customHeight="1" x14ac:dyDescent="0.2">
      <c r="A30" s="21">
        <v>832</v>
      </c>
      <c r="B30" s="22">
        <v>1</v>
      </c>
      <c r="C30" s="21" t="s">
        <v>16</v>
      </c>
      <c r="D30" s="23" t="s">
        <v>38</v>
      </c>
      <c r="E30" s="24">
        <v>3650</v>
      </c>
      <c r="F30" s="24">
        <f t="shared" si="1"/>
        <v>3650</v>
      </c>
    </row>
    <row r="31" spans="1:6" s="12" customFormat="1" ht="25.5" customHeight="1" x14ac:dyDescent="0.2">
      <c r="A31" s="21">
        <v>832</v>
      </c>
      <c r="B31" s="22">
        <v>1</v>
      </c>
      <c r="C31" s="21" t="s">
        <v>16</v>
      </c>
      <c r="D31" s="23" t="s">
        <v>39</v>
      </c>
      <c r="E31" s="24">
        <v>4025</v>
      </c>
      <c r="F31" s="24">
        <f t="shared" si="1"/>
        <v>4025</v>
      </c>
    </row>
    <row r="32" spans="1:6" s="12" customFormat="1" ht="25.5" customHeight="1" x14ac:dyDescent="0.2">
      <c r="A32" s="21">
        <v>832</v>
      </c>
      <c r="B32" s="22">
        <v>10000</v>
      </c>
      <c r="C32" s="21" t="s">
        <v>12</v>
      </c>
      <c r="D32" s="23" t="s">
        <v>40</v>
      </c>
      <c r="E32" s="24">
        <v>1</v>
      </c>
      <c r="F32" s="24">
        <f t="shared" si="1"/>
        <v>10000</v>
      </c>
    </row>
    <row r="33" spans="1:6" s="13" customFormat="1" ht="25.5" customHeight="1" x14ac:dyDescent="0.25">
      <c r="A33" s="17"/>
      <c r="B33" s="25"/>
      <c r="C33" s="17"/>
      <c r="D33" s="26" t="s">
        <v>10</v>
      </c>
      <c r="E33" s="24"/>
      <c r="F33" s="24">
        <f>SUM(F25:F32)</f>
        <v>57661</v>
      </c>
    </row>
    <row r="34" spans="1:6" s="12" customFormat="1" ht="20.25" customHeight="1" x14ac:dyDescent="0.2">
      <c r="A34" s="21"/>
      <c r="B34" s="22"/>
      <c r="C34" s="21"/>
      <c r="D34" s="23"/>
      <c r="E34" s="24"/>
      <c r="F34" s="24"/>
    </row>
    <row r="35" spans="1:6" s="12" customFormat="1" ht="20.25" customHeight="1" x14ac:dyDescent="0.25">
      <c r="A35" s="21"/>
      <c r="B35" s="22"/>
      <c r="C35" s="21"/>
      <c r="D35" s="19" t="s">
        <v>14</v>
      </c>
      <c r="E35" s="24"/>
      <c r="F35" s="24"/>
    </row>
    <row r="36" spans="1:6" s="12" customFormat="1" ht="25.5" customHeight="1" x14ac:dyDescent="0.2">
      <c r="A36" s="21">
        <v>602</v>
      </c>
      <c r="B36" s="22">
        <v>0.76</v>
      </c>
      <c r="C36" s="21" t="s">
        <v>24</v>
      </c>
      <c r="D36" s="23" t="s">
        <v>41</v>
      </c>
      <c r="E36" s="24">
        <v>2500</v>
      </c>
      <c r="F36" s="24">
        <f t="shared" ref="F36:F48" si="2">+E36*B36</f>
        <v>1900</v>
      </c>
    </row>
    <row r="37" spans="1:6" s="12" customFormat="1" ht="25.5" customHeight="1" x14ac:dyDescent="0.2">
      <c r="A37" s="21">
        <v>611</v>
      </c>
      <c r="B37" s="22">
        <v>25</v>
      </c>
      <c r="C37" s="21" t="s">
        <v>11</v>
      </c>
      <c r="D37" s="23" t="s">
        <v>42</v>
      </c>
      <c r="E37" s="24">
        <v>40</v>
      </c>
      <c r="F37" s="24">
        <f t="shared" si="2"/>
        <v>1000</v>
      </c>
    </row>
    <row r="38" spans="1:6" s="12" customFormat="1" ht="25.5" customHeight="1" x14ac:dyDescent="0.2">
      <c r="A38" s="21">
        <v>611</v>
      </c>
      <c r="B38" s="22">
        <v>25</v>
      </c>
      <c r="C38" s="21" t="s">
        <v>11</v>
      </c>
      <c r="D38" s="23" t="s">
        <v>43</v>
      </c>
      <c r="E38" s="24">
        <v>45</v>
      </c>
      <c r="F38" s="24">
        <f t="shared" si="2"/>
        <v>1125</v>
      </c>
    </row>
    <row r="39" spans="1:6" s="12" customFormat="1" ht="25.5" customHeight="1" x14ac:dyDescent="0.2">
      <c r="A39" s="21">
        <v>611</v>
      </c>
      <c r="B39" s="22">
        <v>7</v>
      </c>
      <c r="C39" s="21" t="s">
        <v>11</v>
      </c>
      <c r="D39" s="23" t="s">
        <v>44</v>
      </c>
      <c r="E39" s="24">
        <v>100</v>
      </c>
      <c r="F39" s="24">
        <f t="shared" si="2"/>
        <v>700</v>
      </c>
    </row>
    <row r="40" spans="1:6" s="12" customFormat="1" ht="25.5" customHeight="1" x14ac:dyDescent="0.2">
      <c r="A40" s="21">
        <v>611</v>
      </c>
      <c r="B40" s="22">
        <v>10</v>
      </c>
      <c r="C40" s="21" t="s">
        <v>11</v>
      </c>
      <c r="D40" s="23" t="s">
        <v>45</v>
      </c>
      <c r="E40" s="24">
        <v>200</v>
      </c>
      <c r="F40" s="24">
        <f t="shared" si="2"/>
        <v>2000</v>
      </c>
    </row>
    <row r="41" spans="1:6" s="12" customFormat="1" ht="25.5" customHeight="1" x14ac:dyDescent="0.2">
      <c r="A41" s="21">
        <v>611</v>
      </c>
      <c r="B41" s="22">
        <v>37</v>
      </c>
      <c r="C41" s="21" t="s">
        <v>11</v>
      </c>
      <c r="D41" s="23" t="s">
        <v>46</v>
      </c>
      <c r="E41" s="24">
        <v>130</v>
      </c>
      <c r="F41" s="24">
        <f t="shared" si="2"/>
        <v>4810</v>
      </c>
    </row>
    <row r="42" spans="1:6" s="12" customFormat="1" ht="25.5" customHeight="1" x14ac:dyDescent="0.2">
      <c r="A42" s="21">
        <v>611</v>
      </c>
      <c r="B42" s="22">
        <v>10</v>
      </c>
      <c r="C42" s="21" t="s">
        <v>11</v>
      </c>
      <c r="D42" s="23" t="s">
        <v>47</v>
      </c>
      <c r="E42" s="24">
        <v>220</v>
      </c>
      <c r="F42" s="24">
        <f t="shared" si="2"/>
        <v>2200</v>
      </c>
    </row>
    <row r="43" spans="1:6" s="12" customFormat="1" ht="25.5" customHeight="1" x14ac:dyDescent="0.2">
      <c r="A43" s="21">
        <v>611</v>
      </c>
      <c r="B43" s="22">
        <v>86</v>
      </c>
      <c r="C43" s="21" t="s">
        <v>11</v>
      </c>
      <c r="D43" s="23" t="s">
        <v>48</v>
      </c>
      <c r="E43" s="24">
        <v>150</v>
      </c>
      <c r="F43" s="24">
        <f t="shared" si="2"/>
        <v>12900</v>
      </c>
    </row>
    <row r="44" spans="1:6" s="12" customFormat="1" ht="25.5" customHeight="1" x14ac:dyDescent="0.2">
      <c r="A44" s="21">
        <v>611</v>
      </c>
      <c r="B44" s="22">
        <v>57</v>
      </c>
      <c r="C44" s="21" t="s">
        <v>11</v>
      </c>
      <c r="D44" s="23" t="s">
        <v>49</v>
      </c>
      <c r="E44" s="24">
        <v>300</v>
      </c>
      <c r="F44" s="24">
        <f t="shared" si="2"/>
        <v>17100</v>
      </c>
    </row>
    <row r="45" spans="1:6" s="12" customFormat="1" ht="25.5" customHeight="1" x14ac:dyDescent="0.2">
      <c r="A45" s="21">
        <v>611</v>
      </c>
      <c r="B45" s="22">
        <v>43</v>
      </c>
      <c r="C45" s="21" t="s">
        <v>11</v>
      </c>
      <c r="D45" s="23" t="s">
        <v>50</v>
      </c>
      <c r="E45" s="24">
        <v>275</v>
      </c>
      <c r="F45" s="24">
        <f t="shared" si="2"/>
        <v>11825</v>
      </c>
    </row>
    <row r="46" spans="1:6" s="12" customFormat="1" ht="25.5" customHeight="1" x14ac:dyDescent="0.2">
      <c r="A46" s="21">
        <v>611</v>
      </c>
      <c r="B46" s="22">
        <v>2</v>
      </c>
      <c r="C46" s="21" t="s">
        <v>12</v>
      </c>
      <c r="D46" s="23" t="s">
        <v>51</v>
      </c>
      <c r="E46" s="24">
        <v>1800</v>
      </c>
      <c r="F46" s="24">
        <f t="shared" si="2"/>
        <v>3600</v>
      </c>
    </row>
    <row r="47" spans="1:6" s="12" customFormat="1" ht="25.5" customHeight="1" x14ac:dyDescent="0.2">
      <c r="A47" s="21">
        <v>611</v>
      </c>
      <c r="B47" s="22">
        <v>2</v>
      </c>
      <c r="C47" s="21" t="s">
        <v>12</v>
      </c>
      <c r="D47" s="23" t="s">
        <v>52</v>
      </c>
      <c r="E47" s="24">
        <v>3200</v>
      </c>
      <c r="F47" s="24">
        <f t="shared" si="2"/>
        <v>6400</v>
      </c>
    </row>
    <row r="48" spans="1:6" s="12" customFormat="1" ht="25.5" customHeight="1" x14ac:dyDescent="0.2">
      <c r="A48" s="21">
        <v>611</v>
      </c>
      <c r="B48" s="22">
        <v>2</v>
      </c>
      <c r="C48" s="21" t="s">
        <v>12</v>
      </c>
      <c r="D48" s="23" t="s">
        <v>53</v>
      </c>
      <c r="E48" s="24">
        <v>6000</v>
      </c>
      <c r="F48" s="24">
        <f t="shared" si="2"/>
        <v>12000</v>
      </c>
    </row>
    <row r="49" spans="1:6" s="13" customFormat="1" ht="25.5" customHeight="1" x14ac:dyDescent="0.25">
      <c r="A49" s="17"/>
      <c r="B49" s="25"/>
      <c r="C49" s="17"/>
      <c r="D49" s="26" t="s">
        <v>10</v>
      </c>
      <c r="E49" s="24"/>
      <c r="F49" s="24">
        <f>SUM(F36:F48)</f>
        <v>77560</v>
      </c>
    </row>
    <row r="50" spans="1:6" s="12" customFormat="1" ht="20.25" customHeight="1" x14ac:dyDescent="0.2">
      <c r="A50" s="21"/>
      <c r="B50" s="22"/>
      <c r="C50" s="21"/>
      <c r="D50" s="23"/>
      <c r="E50" s="24"/>
      <c r="F50" s="24"/>
    </row>
    <row r="51" spans="1:6" s="12" customFormat="1" ht="20.25" customHeight="1" x14ac:dyDescent="0.25">
      <c r="A51" s="21"/>
      <c r="B51" s="22"/>
      <c r="C51" s="21"/>
      <c r="D51" s="19" t="s">
        <v>54</v>
      </c>
      <c r="E51" s="24"/>
      <c r="F51" s="24"/>
    </row>
    <row r="52" spans="1:6" s="12" customFormat="1" ht="25.5" customHeight="1" x14ac:dyDescent="0.2">
      <c r="A52" s="21">
        <v>254</v>
      </c>
      <c r="B52" s="22">
        <v>359</v>
      </c>
      <c r="C52" s="21" t="s">
        <v>27</v>
      </c>
      <c r="D52" s="23" t="s">
        <v>55</v>
      </c>
      <c r="E52" s="24">
        <v>17</v>
      </c>
      <c r="F52" s="24">
        <f t="shared" ref="F52:F59" si="3">+E52*B52</f>
        <v>6103</v>
      </c>
    </row>
    <row r="53" spans="1:6" s="12" customFormat="1" ht="25.5" customHeight="1" x14ac:dyDescent="0.2">
      <c r="A53" s="21">
        <v>301</v>
      </c>
      <c r="B53" s="22">
        <v>92</v>
      </c>
      <c r="C53" s="21" t="s">
        <v>24</v>
      </c>
      <c r="D53" s="23" t="s">
        <v>56</v>
      </c>
      <c r="E53" s="24">
        <v>225</v>
      </c>
      <c r="F53" s="24">
        <f t="shared" si="3"/>
        <v>20700</v>
      </c>
    </row>
    <row r="54" spans="1:6" s="12" customFormat="1" ht="25.5" customHeight="1" x14ac:dyDescent="0.2">
      <c r="A54" s="21">
        <v>304</v>
      </c>
      <c r="B54" s="22">
        <v>115</v>
      </c>
      <c r="C54" s="21" t="s">
        <v>24</v>
      </c>
      <c r="D54" s="23" t="s">
        <v>57</v>
      </c>
      <c r="E54" s="24">
        <v>75</v>
      </c>
      <c r="F54" s="24">
        <f t="shared" si="3"/>
        <v>8625</v>
      </c>
    </row>
    <row r="55" spans="1:6" s="12" customFormat="1" ht="25.5" customHeight="1" x14ac:dyDescent="0.2">
      <c r="A55" s="21">
        <v>407</v>
      </c>
      <c r="B55" s="22">
        <v>61</v>
      </c>
      <c r="C55" s="21" t="s">
        <v>58</v>
      </c>
      <c r="D55" s="23" t="s">
        <v>59</v>
      </c>
      <c r="E55" s="24">
        <v>2.65</v>
      </c>
      <c r="F55" s="24">
        <f t="shared" si="3"/>
        <v>161.65</v>
      </c>
    </row>
    <row r="56" spans="1:6" s="12" customFormat="1" ht="25.5" customHeight="1" x14ac:dyDescent="0.2">
      <c r="A56" s="21">
        <v>407</v>
      </c>
      <c r="B56" s="22">
        <v>41</v>
      </c>
      <c r="C56" s="21" t="s">
        <v>58</v>
      </c>
      <c r="D56" s="23" t="s">
        <v>60</v>
      </c>
      <c r="E56" s="24">
        <v>2.65</v>
      </c>
      <c r="F56" s="24">
        <f t="shared" si="3"/>
        <v>108.64999999999999</v>
      </c>
    </row>
    <row r="57" spans="1:6" s="12" customFormat="1" ht="25.5" customHeight="1" x14ac:dyDescent="0.2">
      <c r="A57" s="21">
        <v>441</v>
      </c>
      <c r="B57" s="22">
        <v>38</v>
      </c>
      <c r="C57" s="21" t="s">
        <v>24</v>
      </c>
      <c r="D57" s="23" t="s">
        <v>61</v>
      </c>
      <c r="E57" s="24">
        <v>256</v>
      </c>
      <c r="F57" s="24">
        <f t="shared" si="3"/>
        <v>9728</v>
      </c>
    </row>
    <row r="58" spans="1:6" s="12" customFormat="1" ht="25.5" customHeight="1" x14ac:dyDescent="0.2">
      <c r="A58" s="21">
        <v>441</v>
      </c>
      <c r="B58" s="22">
        <v>27</v>
      </c>
      <c r="C58" s="21" t="s">
        <v>24</v>
      </c>
      <c r="D58" s="23" t="s">
        <v>62</v>
      </c>
      <c r="E58" s="24">
        <v>330</v>
      </c>
      <c r="F58" s="24">
        <f t="shared" si="3"/>
        <v>8910</v>
      </c>
    </row>
    <row r="59" spans="1:6" s="12" customFormat="1" ht="25.5" customHeight="1" x14ac:dyDescent="0.2">
      <c r="A59" s="21">
        <v>609</v>
      </c>
      <c r="B59" s="22">
        <v>64</v>
      </c>
      <c r="C59" s="21" t="s">
        <v>11</v>
      </c>
      <c r="D59" s="23" t="s">
        <v>63</v>
      </c>
      <c r="E59" s="24">
        <v>51</v>
      </c>
      <c r="F59" s="24">
        <f t="shared" si="3"/>
        <v>3264</v>
      </c>
    </row>
    <row r="60" spans="1:6" s="13" customFormat="1" ht="25.5" customHeight="1" x14ac:dyDescent="0.25">
      <c r="A60" s="17"/>
      <c r="B60" s="25"/>
      <c r="C60" s="17"/>
      <c r="D60" s="26" t="s">
        <v>10</v>
      </c>
      <c r="E60" s="24"/>
      <c r="F60" s="24">
        <f>SUM(F52:F59)</f>
        <v>57600.3</v>
      </c>
    </row>
    <row r="61" spans="1:6" s="12" customFormat="1" ht="21" customHeight="1" x14ac:dyDescent="0.25">
      <c r="A61" s="21"/>
      <c r="B61" s="22"/>
      <c r="C61" s="21"/>
      <c r="D61" s="19" t="s">
        <v>64</v>
      </c>
      <c r="E61" s="24"/>
      <c r="F61" s="24"/>
    </row>
    <row r="62" spans="1:6" s="12" customFormat="1" ht="25.5" customHeight="1" x14ac:dyDescent="0.2">
      <c r="A62" s="21">
        <v>611</v>
      </c>
      <c r="B62" s="22">
        <v>1</v>
      </c>
      <c r="C62" s="21" t="s">
        <v>12</v>
      </c>
      <c r="D62" s="23" t="s">
        <v>65</v>
      </c>
      <c r="E62" s="24">
        <v>1800</v>
      </c>
      <c r="F62" s="24">
        <f t="shared" ref="F62:F68" si="4">+E62*B62</f>
        <v>1800</v>
      </c>
    </row>
    <row r="63" spans="1:6" s="12" customFormat="1" ht="25.5" customHeight="1" x14ac:dyDescent="0.2">
      <c r="A63" s="21">
        <v>638</v>
      </c>
      <c r="B63" s="22">
        <v>289</v>
      </c>
      <c r="C63" s="21" t="s">
        <v>11</v>
      </c>
      <c r="D63" s="23" t="s">
        <v>66</v>
      </c>
      <c r="E63" s="24">
        <v>210</v>
      </c>
      <c r="F63" s="24">
        <f t="shared" si="4"/>
        <v>60690</v>
      </c>
    </row>
    <row r="64" spans="1:6" s="12" customFormat="1" ht="25.5" customHeight="1" x14ac:dyDescent="0.2">
      <c r="A64" s="21">
        <v>638</v>
      </c>
      <c r="B64" s="22">
        <v>2</v>
      </c>
      <c r="C64" s="21" t="s">
        <v>12</v>
      </c>
      <c r="D64" s="23" t="s">
        <v>67</v>
      </c>
      <c r="E64" s="24">
        <v>3000</v>
      </c>
      <c r="F64" s="24">
        <f t="shared" si="4"/>
        <v>6000</v>
      </c>
    </row>
    <row r="65" spans="1:6" s="12" customFormat="1" ht="25.5" customHeight="1" x14ac:dyDescent="0.2">
      <c r="A65" s="21">
        <v>638</v>
      </c>
      <c r="B65" s="22">
        <v>10</v>
      </c>
      <c r="C65" s="21" t="s">
        <v>11</v>
      </c>
      <c r="D65" s="23" t="s">
        <v>68</v>
      </c>
      <c r="E65" s="24">
        <v>225</v>
      </c>
      <c r="F65" s="24">
        <f t="shared" si="4"/>
        <v>2250</v>
      </c>
    </row>
    <row r="66" spans="1:6" s="12" customFormat="1" ht="25.5" customHeight="1" x14ac:dyDescent="0.2">
      <c r="A66" s="21">
        <v>638</v>
      </c>
      <c r="B66" s="22">
        <v>1</v>
      </c>
      <c r="C66" s="21" t="s">
        <v>12</v>
      </c>
      <c r="D66" s="23" t="s">
        <v>69</v>
      </c>
      <c r="E66" s="24">
        <v>1300</v>
      </c>
      <c r="F66" s="24">
        <f t="shared" si="4"/>
        <v>1300</v>
      </c>
    </row>
    <row r="67" spans="1:6" s="12" customFormat="1" ht="25.5" customHeight="1" x14ac:dyDescent="0.2">
      <c r="A67" s="21">
        <v>638</v>
      </c>
      <c r="B67" s="22">
        <v>1</v>
      </c>
      <c r="C67" s="21" t="s">
        <v>12</v>
      </c>
      <c r="D67" s="23" t="s">
        <v>70</v>
      </c>
      <c r="E67" s="24">
        <v>8400</v>
      </c>
      <c r="F67" s="24">
        <f t="shared" si="4"/>
        <v>8400</v>
      </c>
    </row>
    <row r="68" spans="1:6" s="12" customFormat="1" ht="25.5" customHeight="1" x14ac:dyDescent="0.2">
      <c r="A68" s="21">
        <v>638</v>
      </c>
      <c r="B68" s="22">
        <v>1</v>
      </c>
      <c r="C68" s="21" t="s">
        <v>12</v>
      </c>
      <c r="D68" s="23" t="s">
        <v>71</v>
      </c>
      <c r="E68" s="24">
        <v>8000</v>
      </c>
      <c r="F68" s="24">
        <f t="shared" si="4"/>
        <v>8000</v>
      </c>
    </row>
    <row r="69" spans="1:6" s="12" customFormat="1" ht="25.5" customHeight="1" x14ac:dyDescent="0.25">
      <c r="A69" s="17"/>
      <c r="B69" s="25"/>
      <c r="C69" s="17"/>
      <c r="D69" s="26" t="s">
        <v>10</v>
      </c>
      <c r="E69" s="24"/>
      <c r="F69" s="24">
        <f>SUM(F62:F68)</f>
        <v>88440</v>
      </c>
    </row>
    <row r="70" spans="1:6" s="12" customFormat="1" ht="21" customHeight="1" x14ac:dyDescent="0.2">
      <c r="A70" s="21"/>
      <c r="B70" s="22"/>
      <c r="C70" s="21"/>
      <c r="D70" s="23"/>
      <c r="E70" s="24"/>
      <c r="F70" s="24"/>
    </row>
    <row r="71" spans="1:6" s="12" customFormat="1" ht="21" customHeight="1" x14ac:dyDescent="0.25">
      <c r="A71" s="21"/>
      <c r="B71" s="22"/>
      <c r="C71" s="21"/>
      <c r="D71" s="19" t="s">
        <v>72</v>
      </c>
      <c r="E71" s="24"/>
      <c r="F71" s="24"/>
    </row>
    <row r="72" spans="1:6" s="12" customFormat="1" ht="25.5" customHeight="1" x14ac:dyDescent="0.2">
      <c r="A72" s="21">
        <v>646</v>
      </c>
      <c r="B72" s="22">
        <v>0.1</v>
      </c>
      <c r="C72" s="21" t="s">
        <v>73</v>
      </c>
      <c r="D72" s="23" t="s">
        <v>74</v>
      </c>
      <c r="E72" s="24">
        <v>35000</v>
      </c>
      <c r="F72" s="24">
        <f t="shared" ref="F72:F73" si="5">+E72*B72</f>
        <v>3500</v>
      </c>
    </row>
    <row r="73" spans="1:6" s="12" customFormat="1" ht="25.5" customHeight="1" x14ac:dyDescent="0.2">
      <c r="A73" s="21">
        <v>646</v>
      </c>
      <c r="B73" s="22">
        <v>0.2</v>
      </c>
      <c r="C73" s="21" t="s">
        <v>73</v>
      </c>
      <c r="D73" s="23" t="s">
        <v>75</v>
      </c>
      <c r="E73" s="24">
        <v>17500</v>
      </c>
      <c r="F73" s="24">
        <f t="shared" si="5"/>
        <v>3500</v>
      </c>
    </row>
    <row r="74" spans="1:6" s="13" customFormat="1" ht="25.5" customHeight="1" x14ac:dyDescent="0.25">
      <c r="A74" s="17"/>
      <c r="B74" s="25"/>
      <c r="C74" s="17"/>
      <c r="D74" s="26" t="s">
        <v>10</v>
      </c>
      <c r="E74" s="24"/>
      <c r="F74" s="24">
        <f>SUM(F72:F73)</f>
        <v>7000</v>
      </c>
    </row>
    <row r="75" spans="1:6" s="13" customFormat="1" ht="21" customHeight="1" x14ac:dyDescent="0.25">
      <c r="A75" s="17"/>
      <c r="B75" s="25"/>
      <c r="C75" s="17"/>
      <c r="D75" s="26"/>
      <c r="E75" s="27"/>
      <c r="F75" s="27"/>
    </row>
    <row r="76" spans="1:6" s="13" customFormat="1" ht="21" customHeight="1" x14ac:dyDescent="0.25">
      <c r="A76" s="17"/>
      <c r="B76" s="25"/>
      <c r="C76" s="17"/>
      <c r="D76" s="19" t="s">
        <v>76</v>
      </c>
      <c r="E76" s="27"/>
      <c r="F76" s="27"/>
    </row>
    <row r="77" spans="1:6" s="13" customFormat="1" ht="25.5" customHeight="1" x14ac:dyDescent="0.25">
      <c r="A77" s="21">
        <v>202</v>
      </c>
      <c r="B77" s="22">
        <v>1</v>
      </c>
      <c r="C77" s="21" t="s">
        <v>16</v>
      </c>
      <c r="D77" s="23" t="s">
        <v>77</v>
      </c>
      <c r="E77" s="24">
        <v>150000</v>
      </c>
      <c r="F77" s="24">
        <f t="shared" ref="F77:F104" si="6">+E77*B77</f>
        <v>150000</v>
      </c>
    </row>
    <row r="78" spans="1:6" s="13" customFormat="1" ht="25.5" customHeight="1" x14ac:dyDescent="0.25">
      <c r="A78" s="21">
        <v>202</v>
      </c>
      <c r="B78" s="22">
        <v>360</v>
      </c>
      <c r="C78" s="21" t="s">
        <v>27</v>
      </c>
      <c r="D78" s="23" t="s">
        <v>78</v>
      </c>
      <c r="E78" s="24">
        <v>5</v>
      </c>
      <c r="F78" s="24">
        <f t="shared" si="6"/>
        <v>1800</v>
      </c>
    </row>
    <row r="79" spans="1:6" s="13" customFormat="1" ht="25.5" customHeight="1" x14ac:dyDescent="0.25">
      <c r="A79" s="21">
        <v>202</v>
      </c>
      <c r="B79" s="22">
        <v>134</v>
      </c>
      <c r="C79" s="21" t="s">
        <v>27</v>
      </c>
      <c r="D79" s="23" t="s">
        <v>79</v>
      </c>
      <c r="E79" s="24">
        <v>45</v>
      </c>
      <c r="F79" s="24">
        <f t="shared" si="6"/>
        <v>6030</v>
      </c>
    </row>
    <row r="80" spans="1:6" s="13" customFormat="1" ht="25.5" customHeight="1" x14ac:dyDescent="0.25">
      <c r="A80" s="21">
        <v>304</v>
      </c>
      <c r="B80" s="22">
        <v>37</v>
      </c>
      <c r="C80" s="21" t="s">
        <v>24</v>
      </c>
      <c r="D80" s="23" t="s">
        <v>80</v>
      </c>
      <c r="E80" s="24">
        <v>75</v>
      </c>
      <c r="F80" s="24">
        <f t="shared" si="6"/>
        <v>2775</v>
      </c>
    </row>
    <row r="81" spans="1:6" s="13" customFormat="1" ht="25.5" customHeight="1" x14ac:dyDescent="0.25">
      <c r="A81" s="21">
        <v>503</v>
      </c>
      <c r="B81" s="22">
        <v>1</v>
      </c>
      <c r="C81" s="21" t="s">
        <v>16</v>
      </c>
      <c r="D81" s="23" t="s">
        <v>81</v>
      </c>
      <c r="E81" s="24">
        <v>50000</v>
      </c>
      <c r="F81" s="24">
        <f t="shared" si="6"/>
        <v>50000</v>
      </c>
    </row>
    <row r="82" spans="1:6" s="13" customFormat="1" ht="25.5" customHeight="1" x14ac:dyDescent="0.25">
      <c r="A82" s="21">
        <v>503</v>
      </c>
      <c r="B82" s="22">
        <v>1</v>
      </c>
      <c r="C82" s="21" t="s">
        <v>16</v>
      </c>
      <c r="D82" s="23" t="s">
        <v>82</v>
      </c>
      <c r="E82" s="24">
        <v>60000</v>
      </c>
      <c r="F82" s="24">
        <f t="shared" si="6"/>
        <v>60000</v>
      </c>
    </row>
    <row r="83" spans="1:6" s="13" customFormat="1" ht="25.5" customHeight="1" x14ac:dyDescent="0.25">
      <c r="A83" s="21">
        <v>509</v>
      </c>
      <c r="B83" s="22">
        <v>90163</v>
      </c>
      <c r="C83" s="21" t="s">
        <v>83</v>
      </c>
      <c r="D83" s="23" t="s">
        <v>84</v>
      </c>
      <c r="E83" s="24">
        <v>1.85</v>
      </c>
      <c r="F83" s="24">
        <f t="shared" si="6"/>
        <v>166801.55000000002</v>
      </c>
    </row>
    <row r="84" spans="1:6" s="13" customFormat="1" ht="25.5" customHeight="1" x14ac:dyDescent="0.25">
      <c r="A84" s="21">
        <v>511</v>
      </c>
      <c r="B84" s="22">
        <v>53</v>
      </c>
      <c r="C84" s="21" t="s">
        <v>24</v>
      </c>
      <c r="D84" s="23" t="s">
        <v>85</v>
      </c>
      <c r="E84" s="24">
        <v>500</v>
      </c>
      <c r="F84" s="24">
        <f t="shared" si="6"/>
        <v>26500</v>
      </c>
    </row>
    <row r="85" spans="1:6" s="13" customFormat="1" ht="33.75" customHeight="1" x14ac:dyDescent="0.25">
      <c r="A85" s="21">
        <v>511</v>
      </c>
      <c r="B85" s="22">
        <v>30</v>
      </c>
      <c r="C85" s="21" t="s">
        <v>24</v>
      </c>
      <c r="D85" s="23" t="s">
        <v>86</v>
      </c>
      <c r="E85" s="24">
        <v>800</v>
      </c>
      <c r="F85" s="24">
        <f t="shared" si="6"/>
        <v>24000</v>
      </c>
    </row>
    <row r="86" spans="1:6" s="13" customFormat="1" ht="25.5" customHeight="1" x14ac:dyDescent="0.25">
      <c r="A86" s="21">
        <v>511</v>
      </c>
      <c r="B86" s="22">
        <v>78</v>
      </c>
      <c r="C86" s="21" t="s">
        <v>24</v>
      </c>
      <c r="D86" s="23" t="s">
        <v>87</v>
      </c>
      <c r="E86" s="24">
        <v>400</v>
      </c>
      <c r="F86" s="24">
        <f t="shared" si="6"/>
        <v>31200</v>
      </c>
    </row>
    <row r="87" spans="1:6" s="13" customFormat="1" ht="33.75" customHeight="1" x14ac:dyDescent="0.25">
      <c r="A87" s="21">
        <v>511</v>
      </c>
      <c r="B87" s="22">
        <v>123</v>
      </c>
      <c r="C87" s="21" t="s">
        <v>24</v>
      </c>
      <c r="D87" s="23" t="s">
        <v>88</v>
      </c>
      <c r="E87" s="24">
        <v>750</v>
      </c>
      <c r="F87" s="24">
        <f t="shared" si="6"/>
        <v>92250</v>
      </c>
    </row>
    <row r="88" spans="1:6" s="13" customFormat="1" ht="25.5" customHeight="1" x14ac:dyDescent="0.25">
      <c r="A88" s="21">
        <v>511</v>
      </c>
      <c r="B88" s="22">
        <v>281</v>
      </c>
      <c r="C88" s="21" t="s">
        <v>24</v>
      </c>
      <c r="D88" s="23" t="s">
        <v>89</v>
      </c>
      <c r="E88" s="24">
        <v>950</v>
      </c>
      <c r="F88" s="24">
        <f t="shared" si="6"/>
        <v>266950</v>
      </c>
    </row>
    <row r="89" spans="1:6" s="13" customFormat="1" ht="33.75" customHeight="1" x14ac:dyDescent="0.25">
      <c r="A89" s="21">
        <v>512</v>
      </c>
      <c r="B89" s="22">
        <v>631</v>
      </c>
      <c r="C89" s="21" t="s">
        <v>27</v>
      </c>
      <c r="D89" s="23" t="s">
        <v>90</v>
      </c>
      <c r="E89" s="24">
        <v>22</v>
      </c>
      <c r="F89" s="24">
        <f t="shared" si="6"/>
        <v>13882</v>
      </c>
    </row>
    <row r="90" spans="1:6" s="13" customFormat="1" ht="25.5" customHeight="1" x14ac:dyDescent="0.25">
      <c r="A90" s="21">
        <v>512</v>
      </c>
      <c r="B90" s="22">
        <v>631</v>
      </c>
      <c r="C90" s="21" t="s">
        <v>27</v>
      </c>
      <c r="D90" s="23" t="s">
        <v>91</v>
      </c>
      <c r="E90" s="24">
        <v>30</v>
      </c>
      <c r="F90" s="24">
        <f t="shared" si="6"/>
        <v>18930</v>
      </c>
    </row>
    <row r="91" spans="1:6" s="13" customFormat="1" ht="25.5" customHeight="1" x14ac:dyDescent="0.25">
      <c r="A91" s="21">
        <v>512</v>
      </c>
      <c r="B91" s="22">
        <v>212</v>
      </c>
      <c r="C91" s="21" t="s">
        <v>27</v>
      </c>
      <c r="D91" s="23" t="s">
        <v>92</v>
      </c>
      <c r="E91" s="24">
        <v>12</v>
      </c>
      <c r="F91" s="24">
        <f t="shared" si="6"/>
        <v>2544</v>
      </c>
    </row>
    <row r="92" spans="1:6" s="13" customFormat="1" ht="25.5" customHeight="1" x14ac:dyDescent="0.25">
      <c r="A92" s="21">
        <v>512</v>
      </c>
      <c r="B92" s="22">
        <v>7</v>
      </c>
      <c r="C92" s="21" t="s">
        <v>27</v>
      </c>
      <c r="D92" s="23" t="s">
        <v>93</v>
      </c>
      <c r="E92" s="24">
        <v>85</v>
      </c>
      <c r="F92" s="24">
        <f t="shared" si="6"/>
        <v>595</v>
      </c>
    </row>
    <row r="93" spans="1:6" s="13" customFormat="1" ht="25.5" customHeight="1" x14ac:dyDescent="0.25">
      <c r="A93" s="21">
        <v>516</v>
      </c>
      <c r="B93" s="22">
        <v>45</v>
      </c>
      <c r="C93" s="21" t="s">
        <v>94</v>
      </c>
      <c r="D93" s="23" t="s">
        <v>95</v>
      </c>
      <c r="E93" s="24">
        <v>10</v>
      </c>
      <c r="F93" s="24">
        <f t="shared" si="6"/>
        <v>450</v>
      </c>
    </row>
    <row r="94" spans="1:6" s="13" customFormat="1" ht="33.75" customHeight="1" x14ac:dyDescent="0.25">
      <c r="A94" s="21">
        <v>516</v>
      </c>
      <c r="B94" s="22">
        <v>205</v>
      </c>
      <c r="C94" s="21" t="s">
        <v>11</v>
      </c>
      <c r="D94" s="23" t="s">
        <v>96</v>
      </c>
      <c r="E94" s="24">
        <v>195</v>
      </c>
      <c r="F94" s="24">
        <f t="shared" si="6"/>
        <v>39975</v>
      </c>
    </row>
    <row r="95" spans="1:6" s="13" customFormat="1" ht="25.5" customHeight="1" x14ac:dyDescent="0.25">
      <c r="A95" s="21">
        <v>516</v>
      </c>
      <c r="B95" s="22">
        <v>37</v>
      </c>
      <c r="C95" s="21" t="s">
        <v>27</v>
      </c>
      <c r="D95" s="23" t="s">
        <v>97</v>
      </c>
      <c r="E95" s="24">
        <v>95</v>
      </c>
      <c r="F95" s="24">
        <f t="shared" si="6"/>
        <v>3515</v>
      </c>
    </row>
    <row r="96" spans="1:6" s="13" customFormat="1" ht="25.5" customHeight="1" x14ac:dyDescent="0.25">
      <c r="A96" s="21">
        <v>517</v>
      </c>
      <c r="B96" s="22">
        <v>212</v>
      </c>
      <c r="C96" s="21" t="s">
        <v>11</v>
      </c>
      <c r="D96" s="23" t="s">
        <v>98</v>
      </c>
      <c r="E96" s="24">
        <v>300</v>
      </c>
      <c r="F96" s="24">
        <f t="shared" si="6"/>
        <v>63600</v>
      </c>
    </row>
    <row r="97" spans="1:6" s="13" customFormat="1" ht="25.5" customHeight="1" x14ac:dyDescent="0.25">
      <c r="A97" s="21">
        <v>518</v>
      </c>
      <c r="B97" s="22">
        <v>71</v>
      </c>
      <c r="C97" s="21" t="s">
        <v>24</v>
      </c>
      <c r="D97" s="23" t="s">
        <v>99</v>
      </c>
      <c r="E97" s="24">
        <v>110</v>
      </c>
      <c r="F97" s="24">
        <f t="shared" si="6"/>
        <v>7810</v>
      </c>
    </row>
    <row r="98" spans="1:6" s="13" customFormat="1" ht="25.5" customHeight="1" x14ac:dyDescent="0.25">
      <c r="A98" s="21">
        <v>518</v>
      </c>
      <c r="B98" s="22">
        <v>100</v>
      </c>
      <c r="C98" s="21" t="s">
        <v>11</v>
      </c>
      <c r="D98" s="23" t="s">
        <v>100</v>
      </c>
      <c r="E98" s="24">
        <v>22</v>
      </c>
      <c r="F98" s="24">
        <f t="shared" si="6"/>
        <v>2200</v>
      </c>
    </row>
    <row r="99" spans="1:6" s="13" customFormat="1" ht="25.5" customHeight="1" x14ac:dyDescent="0.25">
      <c r="A99" s="21">
        <v>518</v>
      </c>
      <c r="B99" s="22">
        <v>56</v>
      </c>
      <c r="C99" s="21" t="s">
        <v>11</v>
      </c>
      <c r="D99" s="23" t="s">
        <v>101</v>
      </c>
      <c r="E99" s="24">
        <v>32</v>
      </c>
      <c r="F99" s="24">
        <f t="shared" si="6"/>
        <v>1792</v>
      </c>
    </row>
    <row r="100" spans="1:6" s="13" customFormat="1" ht="25.5" customHeight="1" x14ac:dyDescent="0.25">
      <c r="A100" s="21">
        <v>524</v>
      </c>
      <c r="B100" s="22">
        <v>88</v>
      </c>
      <c r="C100" s="21" t="s">
        <v>11</v>
      </c>
      <c r="D100" s="23" t="s">
        <v>102</v>
      </c>
      <c r="E100" s="24">
        <v>240</v>
      </c>
      <c r="F100" s="24">
        <f t="shared" si="6"/>
        <v>21120</v>
      </c>
    </row>
    <row r="101" spans="1:6" s="13" customFormat="1" ht="25.5" customHeight="1" x14ac:dyDescent="0.25">
      <c r="A101" s="21">
        <v>524</v>
      </c>
      <c r="B101" s="22">
        <v>51</v>
      </c>
      <c r="C101" s="21" t="s">
        <v>11</v>
      </c>
      <c r="D101" s="23" t="s">
        <v>103</v>
      </c>
      <c r="E101" s="24">
        <v>1200</v>
      </c>
      <c r="F101" s="24">
        <f t="shared" si="6"/>
        <v>61200</v>
      </c>
    </row>
    <row r="102" spans="1:6" s="13" customFormat="1" ht="33.75" customHeight="1" x14ac:dyDescent="0.25">
      <c r="A102" s="21">
        <v>526</v>
      </c>
      <c r="B102" s="22">
        <v>166</v>
      </c>
      <c r="C102" s="21" t="s">
        <v>27</v>
      </c>
      <c r="D102" s="23" t="s">
        <v>104</v>
      </c>
      <c r="E102" s="24">
        <v>350</v>
      </c>
      <c r="F102" s="24">
        <f t="shared" si="6"/>
        <v>58100</v>
      </c>
    </row>
    <row r="103" spans="1:6" s="13" customFormat="1" ht="25.5" customHeight="1" x14ac:dyDescent="0.25">
      <c r="A103" s="21">
        <v>526</v>
      </c>
      <c r="B103" s="22">
        <v>100</v>
      </c>
      <c r="C103" s="21" t="s">
        <v>11</v>
      </c>
      <c r="D103" s="23" t="s">
        <v>105</v>
      </c>
      <c r="E103" s="24">
        <v>200</v>
      </c>
      <c r="F103" s="24">
        <f t="shared" si="6"/>
        <v>20000</v>
      </c>
    </row>
    <row r="104" spans="1:6" s="13" customFormat="1" ht="25.5" customHeight="1" x14ac:dyDescent="0.25">
      <c r="A104" s="21">
        <v>846</v>
      </c>
      <c r="B104" s="22">
        <v>32</v>
      </c>
      <c r="C104" s="21" t="s">
        <v>106</v>
      </c>
      <c r="D104" s="23" t="s">
        <v>107</v>
      </c>
      <c r="E104" s="24">
        <v>515</v>
      </c>
      <c r="F104" s="24">
        <f t="shared" si="6"/>
        <v>16480</v>
      </c>
    </row>
    <row r="105" spans="1:6" s="13" customFormat="1" ht="25.5" customHeight="1" x14ac:dyDescent="0.25">
      <c r="A105" s="17"/>
      <c r="B105" s="25"/>
      <c r="C105" s="17"/>
      <c r="D105" s="26" t="s">
        <v>10</v>
      </c>
      <c r="E105" s="24"/>
      <c r="F105" s="24">
        <f>SUM(F77:F104)</f>
        <v>1210499.55</v>
      </c>
    </row>
    <row r="106" spans="1:6" s="13" customFormat="1" ht="21" customHeight="1" x14ac:dyDescent="0.25">
      <c r="A106" s="17"/>
      <c r="B106" s="25"/>
      <c r="C106" s="17"/>
      <c r="D106" s="26"/>
      <c r="E106" s="27"/>
      <c r="F106" s="27"/>
    </row>
    <row r="107" spans="1:6" s="12" customFormat="1" ht="21" customHeight="1" x14ac:dyDescent="0.25">
      <c r="A107" s="21"/>
      <c r="B107" s="22"/>
      <c r="C107" s="21"/>
      <c r="D107" s="19" t="s">
        <v>108</v>
      </c>
      <c r="E107" s="24"/>
      <c r="F107" s="24"/>
    </row>
    <row r="108" spans="1:6" s="12" customFormat="1" ht="25.5" customHeight="1" x14ac:dyDescent="0.2">
      <c r="A108" s="21">
        <v>502</v>
      </c>
      <c r="B108" s="22">
        <v>1</v>
      </c>
      <c r="C108" s="21" t="s">
        <v>16</v>
      </c>
      <c r="D108" s="23" t="s">
        <v>109</v>
      </c>
      <c r="E108" s="24">
        <v>60000</v>
      </c>
      <c r="F108" s="24">
        <f t="shared" ref="F108:F114" si="7">+E108*B108</f>
        <v>60000</v>
      </c>
    </row>
    <row r="109" spans="1:6" s="12" customFormat="1" ht="25.5" customHeight="1" x14ac:dyDescent="0.2">
      <c r="A109" s="21">
        <v>607</v>
      </c>
      <c r="B109" s="22">
        <v>1000</v>
      </c>
      <c r="C109" s="21" t="s">
        <v>11</v>
      </c>
      <c r="D109" s="23" t="s">
        <v>110</v>
      </c>
      <c r="E109" s="24">
        <v>2.5</v>
      </c>
      <c r="F109" s="24">
        <f t="shared" si="7"/>
        <v>2500</v>
      </c>
    </row>
    <row r="110" spans="1:6" s="12" customFormat="1" ht="25.5" customHeight="1" x14ac:dyDescent="0.2">
      <c r="A110" s="21">
        <v>608</v>
      </c>
      <c r="B110" s="22">
        <v>767</v>
      </c>
      <c r="C110" s="21" t="s">
        <v>94</v>
      </c>
      <c r="D110" s="23" t="s">
        <v>111</v>
      </c>
      <c r="E110" s="24">
        <v>20</v>
      </c>
      <c r="F110" s="24">
        <f t="shared" si="7"/>
        <v>15340</v>
      </c>
    </row>
    <row r="111" spans="1:6" s="12" customFormat="1" ht="25.5" customHeight="1" x14ac:dyDescent="0.2">
      <c r="A111" s="21">
        <v>614</v>
      </c>
      <c r="B111" s="22">
        <v>1</v>
      </c>
      <c r="C111" s="21" t="s">
        <v>16</v>
      </c>
      <c r="D111" s="23" t="s">
        <v>112</v>
      </c>
      <c r="E111" s="24">
        <v>18000</v>
      </c>
      <c r="F111" s="24">
        <f t="shared" si="7"/>
        <v>18000</v>
      </c>
    </row>
    <row r="112" spans="1:6" s="12" customFormat="1" ht="25.5" customHeight="1" x14ac:dyDescent="0.2">
      <c r="A112" s="21">
        <v>615</v>
      </c>
      <c r="B112" s="22">
        <v>70</v>
      </c>
      <c r="C112" s="21" t="s">
        <v>27</v>
      </c>
      <c r="D112" s="23" t="s">
        <v>113</v>
      </c>
      <c r="E112" s="24">
        <v>110</v>
      </c>
      <c r="F112" s="24">
        <f t="shared" si="7"/>
        <v>7700</v>
      </c>
    </row>
    <row r="113" spans="1:6" s="12" customFormat="1" ht="25.5" customHeight="1" x14ac:dyDescent="0.2">
      <c r="A113" s="21">
        <v>615</v>
      </c>
      <c r="B113" s="22">
        <v>1</v>
      </c>
      <c r="C113" s="21" t="s">
        <v>16</v>
      </c>
      <c r="D113" s="23" t="s">
        <v>114</v>
      </c>
      <c r="E113" s="24">
        <v>3000</v>
      </c>
      <c r="F113" s="24">
        <f t="shared" si="7"/>
        <v>3000</v>
      </c>
    </row>
    <row r="114" spans="1:6" s="12" customFormat="1" ht="25.5" customHeight="1" x14ac:dyDescent="0.2">
      <c r="A114" s="21">
        <v>622</v>
      </c>
      <c r="B114" s="22">
        <v>220</v>
      </c>
      <c r="C114" s="21" t="s">
        <v>11</v>
      </c>
      <c r="D114" s="23" t="s">
        <v>115</v>
      </c>
      <c r="E114" s="24">
        <v>25</v>
      </c>
      <c r="F114" s="24">
        <f t="shared" si="7"/>
        <v>5500</v>
      </c>
    </row>
    <row r="115" spans="1:6" s="13" customFormat="1" ht="25.5" customHeight="1" x14ac:dyDescent="0.25">
      <c r="A115" s="17"/>
      <c r="B115" s="25"/>
      <c r="C115" s="17"/>
      <c r="D115" s="26" t="s">
        <v>10</v>
      </c>
      <c r="E115" s="24"/>
      <c r="F115" s="24">
        <f>SUM(F108:F114)</f>
        <v>112040</v>
      </c>
    </row>
    <row r="116" spans="1:6" s="12" customFormat="1" ht="21" customHeight="1" x14ac:dyDescent="0.2">
      <c r="A116" s="21"/>
      <c r="B116" s="22"/>
      <c r="C116" s="21"/>
      <c r="D116" s="23"/>
      <c r="E116" s="24"/>
      <c r="F116" s="24"/>
    </row>
    <row r="117" spans="1:6" s="12" customFormat="1" ht="21" customHeight="1" x14ac:dyDescent="0.25">
      <c r="A117" s="21"/>
      <c r="B117" s="22"/>
      <c r="C117" s="21"/>
      <c r="D117" s="19" t="s">
        <v>8</v>
      </c>
      <c r="E117" s="24"/>
      <c r="F117" s="24"/>
    </row>
    <row r="118" spans="1:6" s="12" customFormat="1" ht="25.5" customHeight="1" x14ac:dyDescent="0.2">
      <c r="A118" s="21">
        <v>103.05</v>
      </c>
      <c r="B118" s="22">
        <v>1</v>
      </c>
      <c r="C118" s="21" t="s">
        <v>16</v>
      </c>
      <c r="D118" s="23" t="s">
        <v>116</v>
      </c>
      <c r="E118" s="24">
        <v>16000</v>
      </c>
      <c r="F118" s="24">
        <f t="shared" ref="F118:F120" si="8">+E118*B118</f>
        <v>16000</v>
      </c>
    </row>
    <row r="119" spans="1:6" s="12" customFormat="1" ht="25.5" customHeight="1" x14ac:dyDescent="0.2">
      <c r="A119" s="21">
        <v>623</v>
      </c>
      <c r="B119" s="22">
        <v>1</v>
      </c>
      <c r="C119" s="21" t="s">
        <v>16</v>
      </c>
      <c r="D119" s="23" t="s">
        <v>117</v>
      </c>
      <c r="E119" s="24">
        <v>12000</v>
      </c>
      <c r="F119" s="24">
        <f t="shared" si="8"/>
        <v>12000</v>
      </c>
    </row>
    <row r="120" spans="1:6" s="12" customFormat="1" ht="25.5" customHeight="1" x14ac:dyDescent="0.2">
      <c r="A120" s="21">
        <v>624</v>
      </c>
      <c r="B120" s="28">
        <v>1</v>
      </c>
      <c r="C120" s="21" t="s">
        <v>16</v>
      </c>
      <c r="D120" s="29" t="s">
        <v>118</v>
      </c>
      <c r="E120" s="24">
        <v>40000</v>
      </c>
      <c r="F120" s="24">
        <f t="shared" si="8"/>
        <v>40000</v>
      </c>
    </row>
    <row r="121" spans="1:6" s="13" customFormat="1" ht="21.75" customHeight="1" x14ac:dyDescent="0.25">
      <c r="A121" s="17"/>
      <c r="B121" s="18"/>
      <c r="C121" s="17"/>
      <c r="D121" s="26" t="s">
        <v>10</v>
      </c>
      <c r="E121" s="24"/>
      <c r="F121" s="24">
        <f>SUM(F118:F120)</f>
        <v>68000</v>
      </c>
    </row>
    <row r="122" spans="1:6" s="13" customFormat="1" ht="24.75" customHeight="1" x14ac:dyDescent="0.25">
      <c r="A122" s="17"/>
      <c r="B122" s="18"/>
      <c r="C122" s="17"/>
      <c r="D122" s="26" t="s">
        <v>15</v>
      </c>
      <c r="E122" s="27"/>
      <c r="F122" s="24">
        <f>+F22+F33+F49+F60+F69+F74+F105+F115+F121</f>
        <v>1727428.85</v>
      </c>
    </row>
  </sheetData>
  <mergeCells count="3">
    <mergeCell ref="A1:F1"/>
    <mergeCell ref="C2:D2"/>
    <mergeCell ref="A3:D3"/>
  </mergeCells>
  <phoneticPr fontId="0" type="noConversion"/>
  <pageMargins left="0" right="0" top="0" bottom="0" header="0" footer="0"/>
  <pageSetup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2022-06-29T14:56:15Z</cp:lastPrinted>
  <dcterms:created xsi:type="dcterms:W3CDTF">1999-04-07T19:03:50Z</dcterms:created>
  <dcterms:modified xsi:type="dcterms:W3CDTF">2022-06-29T17:41:58Z</dcterms:modified>
</cp:coreProperties>
</file>