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veryone\Front Office\EXCEL\Bid Tabs\"/>
    </mc:Choice>
  </mc:AlternateContent>
  <bookViews>
    <workbookView xWindow="285" yWindow="105" windowWidth="13635" windowHeight="13215"/>
  </bookViews>
  <sheets>
    <sheet name="A" sheetId="1" r:id="rId1"/>
  </sheets>
  <definedNames>
    <definedName name="_xlnm.Print_Area" localSheetId="0">A!$A$1:$F$78</definedName>
  </definedNames>
  <calcPr calcId="162913"/>
</workbook>
</file>

<file path=xl/calcChain.xml><?xml version="1.0" encoding="utf-8"?>
<calcChain xmlns="http://schemas.openxmlformats.org/spreadsheetml/2006/main">
  <c r="F69" i="1" l="1"/>
  <c r="F76" i="1"/>
  <c r="F77" i="1" s="1"/>
  <c r="F72" i="1"/>
  <c r="F73" i="1" s="1"/>
  <c r="F68" i="1"/>
  <c r="F67" i="1"/>
  <c r="F66" i="1"/>
  <c r="F65" i="1"/>
  <c r="F64" i="1"/>
  <c r="F63" i="1"/>
  <c r="F62" i="1"/>
  <c r="F61" i="1"/>
  <c r="F60" i="1"/>
  <c r="F59" i="1"/>
  <c r="F56" i="1"/>
  <c r="F51" i="1"/>
  <c r="F50" i="1"/>
  <c r="F49" i="1"/>
  <c r="F48" i="1"/>
  <c r="F40" i="1"/>
  <c r="F38" i="1"/>
  <c r="F39" i="1" s="1"/>
  <c r="F34" i="1"/>
  <c r="F35" i="1" s="1"/>
  <c r="F30" i="1"/>
  <c r="F29" i="1"/>
  <c r="F28" i="1"/>
  <c r="F27" i="1"/>
  <c r="F26" i="1"/>
  <c r="F25" i="1"/>
  <c r="F24" i="1"/>
  <c r="F23" i="1"/>
  <c r="F22" i="1"/>
  <c r="F21" i="1"/>
  <c r="F18" i="1"/>
  <c r="F14" i="1"/>
  <c r="F11" i="1"/>
  <c r="F12" i="1"/>
  <c r="F13" i="1"/>
  <c r="F10" i="1"/>
  <c r="F52" i="1" l="1"/>
  <c r="F78" i="1"/>
</calcChain>
</file>

<file path=xl/sharedStrings.xml><?xml version="1.0" encoding="utf-8"?>
<sst xmlns="http://schemas.openxmlformats.org/spreadsheetml/2006/main" count="115" uniqueCount="46">
  <si>
    <t>Contractor:</t>
  </si>
  <si>
    <t>Unit Price</t>
  </si>
  <si>
    <t>Total</t>
  </si>
  <si>
    <t>Unit</t>
  </si>
  <si>
    <t>Description</t>
  </si>
  <si>
    <t>Item #</t>
  </si>
  <si>
    <t>Quantities</t>
  </si>
  <si>
    <t xml:space="preserve">Engineer's Estimate: </t>
  </si>
  <si>
    <t>MISCELLANEOUS</t>
  </si>
  <si>
    <t>ROADWAY</t>
  </si>
  <si>
    <t>Subtotal</t>
  </si>
  <si>
    <t>Ft.</t>
  </si>
  <si>
    <t>Ea.</t>
  </si>
  <si>
    <t>Spec.</t>
  </si>
  <si>
    <t xml:space="preserve">L. S. </t>
  </si>
  <si>
    <t>Clearing &amp; Grubbing</t>
  </si>
  <si>
    <t>Catch Basin Removed</t>
  </si>
  <si>
    <t>Pipe Removed Under 24"</t>
  </si>
  <si>
    <t>Cu. Yd.</t>
  </si>
  <si>
    <t>Rock Excavation</t>
  </si>
  <si>
    <t>EROSION CONTROL</t>
  </si>
  <si>
    <t>Erosion Control, As Per Plan</t>
  </si>
  <si>
    <t>DRAINAGE</t>
  </si>
  <si>
    <t>8" Conduit, Type C, As Per Plan</t>
  </si>
  <si>
    <t>10" Conduit, Type C, As Per Plan</t>
  </si>
  <si>
    <t>12" Couduit, Type C, As Per Plan</t>
  </si>
  <si>
    <t>Inserta-Tee Connection, As Per Plan</t>
  </si>
  <si>
    <t>MAINTENANCE OF TRAFFIC</t>
  </si>
  <si>
    <t>L. S.</t>
  </si>
  <si>
    <t>Maintaining Traffic, As Per Plan</t>
  </si>
  <si>
    <t>Premium for Contract Performance Bond and Maintenance Bond</t>
  </si>
  <si>
    <t xml:space="preserve">TABULATION SHEET - BOGART RD DRAINAGE IN MARGARETTA TOWNSHIP
</t>
  </si>
  <si>
    <t>Bid Date:    March 30, 2022 @ 9:30 a.m.</t>
  </si>
  <si>
    <t>4" Conduit, Type C, 707.45, As Per Plan</t>
  </si>
  <si>
    <t>6" Conduit, Type C, 707.45, As Per Plan</t>
  </si>
  <si>
    <t>12" Conduit, Type B, 706.02, As Per Plan</t>
  </si>
  <si>
    <t>Catch Basin 2-2A, As Per Plan</t>
  </si>
  <si>
    <t>Catch Basin 2-2B, As Per Plan</t>
  </si>
  <si>
    <t>Catch Basin Adjust to Grade, As Per Plan</t>
  </si>
  <si>
    <t>GRAND TOTAL</t>
  </si>
  <si>
    <t>Ed Burdue &amp; Co</t>
  </si>
  <si>
    <t>3025 Venice Rd</t>
  </si>
  <si>
    <t>Sandusky, Ohio  44870</t>
  </si>
  <si>
    <t>Hula Constructionj</t>
  </si>
  <si>
    <t>5715 Maple Avenue</t>
  </si>
  <si>
    <t>Castalia, Ohio 44824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</si>
</sst>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"/>
  </numFmts>
  <fonts count="8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Fill="1" applyBorder="1" applyProtection="1"/>
    <xf numFmtId="15" fontId="3" fillId="0" borderId="0" xfId="0" applyNumberFormat="1" applyFont="1" applyFill="1" applyBorder="1" applyProtection="1"/>
    <xf numFmtId="0" fontId="3" fillId="0" borderId="1" xfId="0" applyFont="1" applyFill="1" applyBorder="1" applyProtection="1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44" fontId="2" fillId="0" borderId="0" xfId="1" applyFont="1" applyFill="1" applyBorder="1" applyProtection="1"/>
    <xf numFmtId="44" fontId="3" fillId="0" borderId="0" xfId="1" applyFont="1" applyFill="1" applyBorder="1" applyProtection="1"/>
    <xf numFmtId="44" fontId="1" fillId="0" borderId="0" xfId="1" applyFont="1"/>
    <xf numFmtId="44" fontId="3" fillId="0" borderId="0" xfId="1" quotePrefix="1" applyFont="1" applyFill="1" applyBorder="1" applyProtection="1"/>
    <xf numFmtId="44" fontId="2" fillId="0" borderId="2" xfId="1" applyFont="1" applyFill="1" applyBorder="1" applyAlignment="1" applyProtection="1">
      <alignment horizontal="center"/>
    </xf>
    <xf numFmtId="44" fontId="0" fillId="0" borderId="0" xfId="1" applyFont="1"/>
    <xf numFmtId="0" fontId="5" fillId="0" borderId="0" xfId="0" applyFont="1" applyAlignment="1"/>
    <xf numFmtId="0" fontId="2" fillId="0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/>
    <xf numFmtId="0" fontId="7" fillId="0" borderId="3" xfId="0" applyFont="1" applyBorder="1" applyAlignment="1" applyProtection="1">
      <alignment horizontal="centerContinuous"/>
    </xf>
    <xf numFmtId="0" fontId="7" fillId="0" borderId="3" xfId="0" applyFont="1" applyBorder="1" applyAlignment="1" applyProtection="1">
      <alignment horizontal="centerContinuous"/>
      <protection locked="0"/>
    </xf>
    <xf numFmtId="44" fontId="7" fillId="0" borderId="3" xfId="1" applyFont="1" applyBorder="1" applyAlignment="1" applyProtection="1">
      <alignment horizontal="centerContinuous"/>
    </xf>
    <xf numFmtId="0" fontId="6" fillId="0" borderId="0" xfId="0" applyFont="1" applyProtection="1"/>
    <xf numFmtId="0" fontId="5" fillId="0" borderId="0" xfId="0" applyFont="1"/>
    <xf numFmtId="0" fontId="6" fillId="0" borderId="2" xfId="0" applyFont="1" applyBorder="1" applyAlignment="1" applyProtection="1">
      <alignment horizontal="center" wrapText="1"/>
    </xf>
    <xf numFmtId="3" fontId="6" fillId="0" borderId="2" xfId="0" applyNumberFormat="1" applyFont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wrapText="1"/>
    </xf>
    <xf numFmtId="44" fontId="6" fillId="0" borderId="2" xfId="0" applyNumberFormat="1" applyFont="1" applyBorder="1" applyAlignment="1"/>
    <xf numFmtId="0" fontId="6" fillId="0" borderId="0" xfId="0" applyFont="1" applyAlignment="1" applyProtection="1"/>
    <xf numFmtId="0" fontId="6" fillId="0" borderId="2" xfId="0" applyFont="1" applyFill="1" applyBorder="1" applyAlignment="1" applyProtection="1">
      <alignment horizontal="center" wrapText="1"/>
    </xf>
    <xf numFmtId="3" fontId="6" fillId="0" borderId="2" xfId="0" applyNumberFormat="1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 applyProtection="1">
      <alignment wrapText="1"/>
    </xf>
    <xf numFmtId="0" fontId="6" fillId="0" borderId="0" xfId="0" applyFont="1" applyFill="1" applyAlignment="1" applyProtection="1"/>
    <xf numFmtId="0" fontId="5" fillId="0" borderId="0" xfId="0" applyFont="1" applyFill="1" applyAlignment="1"/>
    <xf numFmtId="164" fontId="6" fillId="0" borderId="2" xfId="0" applyNumberFormat="1" applyFont="1" applyFill="1" applyBorder="1" applyAlignment="1" applyProtection="1">
      <alignment horizontal="center" wrapText="1"/>
      <protection locked="0"/>
    </xf>
    <xf numFmtId="3" fontId="6" fillId="0" borderId="2" xfId="0" applyNumberFormat="1" applyFont="1" applyFill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/>
    </xf>
    <xf numFmtId="4" fontId="6" fillId="0" borderId="2" xfId="0" applyNumberFormat="1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right"/>
    </xf>
    <xf numFmtId="44" fontId="7" fillId="0" borderId="2" xfId="0" applyNumberFormat="1" applyFont="1" applyBorder="1" applyAlignment="1"/>
    <xf numFmtId="0" fontId="7" fillId="0" borderId="2" xfId="0" applyFont="1" applyBorder="1" applyAlignment="1" applyProtection="1">
      <alignment horizontal="centerContinuous"/>
    </xf>
    <xf numFmtId="4" fontId="6" fillId="0" borderId="2" xfId="0" applyNumberFormat="1" applyFont="1" applyBorder="1" applyAlignment="1" applyProtection="1">
      <alignment horizontal="centerContinuous"/>
    </xf>
    <xf numFmtId="0" fontId="6" fillId="0" borderId="2" xfId="0" applyFont="1" applyBorder="1" applyAlignment="1" applyProtection="1">
      <alignment horizontal="centerContinuous" wrapText="1"/>
      <protection locked="0"/>
    </xf>
    <xf numFmtId="0" fontId="6" fillId="0" borderId="2" xfId="0" applyFont="1" applyBorder="1" applyAlignment="1" applyProtection="1">
      <alignment horizontal="centerContinuous"/>
    </xf>
    <xf numFmtId="44" fontId="6" fillId="0" borderId="2" xfId="0" applyNumberFormat="1" applyFont="1" applyBorder="1" applyAlignment="1">
      <alignment horizontal="centerContinuous" vertical="top"/>
    </xf>
    <xf numFmtId="0" fontId="6" fillId="0" borderId="2" xfId="0" applyFont="1" applyFill="1" applyBorder="1" applyAlignment="1" applyProtection="1">
      <alignment horizontal="center"/>
    </xf>
    <xf numFmtId="3" fontId="6" fillId="0" borderId="2" xfId="0" applyNumberFormat="1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/>
    <xf numFmtId="0" fontId="6" fillId="0" borderId="2" xfId="0" applyFont="1" applyBorder="1" applyAlignment="1" applyProtection="1"/>
    <xf numFmtId="44" fontId="6" fillId="0" borderId="2" xfId="0" applyNumberFormat="1" applyFont="1" applyBorder="1" applyAlignment="1">
      <alignment vertical="top"/>
    </xf>
    <xf numFmtId="4" fontId="7" fillId="0" borderId="2" xfId="0" applyNumberFormat="1" applyFont="1" applyBorder="1" applyAlignment="1" applyProtection="1">
      <alignment horizontal="centerContinuous"/>
    </xf>
    <xf numFmtId="0" fontId="7" fillId="0" borderId="2" xfId="0" applyFont="1" applyBorder="1" applyAlignment="1" applyProtection="1">
      <alignment horizontal="centerContinuous" wrapText="1"/>
      <protection locked="0"/>
    </xf>
    <xf numFmtId="44" fontId="7" fillId="0" borderId="2" xfId="0" applyNumberFormat="1" applyFont="1" applyBorder="1" applyAlignment="1">
      <alignment horizontal="centerContinuous" vertical="top"/>
    </xf>
    <xf numFmtId="0" fontId="5" fillId="0" borderId="0" xfId="0" applyFont="1" applyFill="1"/>
    <xf numFmtId="164" fontId="6" fillId="0" borderId="2" xfId="0" applyNumberFormat="1" applyFont="1" applyFill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Continuous" wrapText="1"/>
    </xf>
    <xf numFmtId="0" fontId="6" fillId="0" borderId="2" xfId="0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44" fontId="7" fillId="0" borderId="2" xfId="0" applyNumberFormat="1" applyFont="1" applyBorder="1"/>
    <xf numFmtId="0" fontId="6" fillId="0" borderId="4" xfId="0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>
      <alignment horizontal="right"/>
    </xf>
    <xf numFmtId="44" fontId="7" fillId="0" borderId="5" xfId="1" applyFont="1" applyBorder="1" applyAlignment="1" applyProtection="1">
      <alignment horizontal="right"/>
    </xf>
    <xf numFmtId="44" fontId="7" fillId="0" borderId="6" xfId="0" applyNumberFormat="1" applyFont="1" applyBorder="1"/>
    <xf numFmtId="44" fontId="6" fillId="0" borderId="2" xfId="0" applyNumberFormat="1" applyFont="1" applyFill="1" applyBorder="1" applyAlignment="1"/>
    <xf numFmtId="0" fontId="4" fillId="0" borderId="0" xfId="0" applyFont="1" applyFill="1" applyBorder="1" applyAlignment="1" applyProtection="1">
      <alignment horizontal="left"/>
    </xf>
    <xf numFmtId="8" fontId="3" fillId="0" borderId="0" xfId="1" quotePrefix="1" applyNumberFormat="1" applyFont="1" applyFill="1" applyBorder="1" applyAlignment="1" applyProtection="1">
      <alignment horizontal="left"/>
    </xf>
    <xf numFmtId="0" fontId="3" fillId="0" borderId="0" xfId="0" applyFont="1" applyFill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78"/>
  <sheetViews>
    <sheetView tabSelected="1" defaultGridColor="0" topLeftCell="A58" colorId="22" zoomScale="75" zoomScaleNormal="50" workbookViewId="0">
      <selection activeCell="A71" sqref="A71"/>
    </sheetView>
  </sheetViews>
  <sheetFormatPr defaultColWidth="9.6640625" defaultRowHeight="15" x14ac:dyDescent="0.2"/>
  <cols>
    <col min="1" max="1" width="8.5546875" customWidth="1"/>
    <col min="2" max="2" width="12.109375" customWidth="1"/>
    <col min="3" max="3" width="9.6640625" customWidth="1"/>
    <col min="4" max="4" width="52.109375" customWidth="1"/>
    <col min="5" max="6" width="18" style="12" customWidth="1"/>
  </cols>
  <sheetData>
    <row r="1" spans="1:8" s="4" customFormat="1" ht="29.25" customHeight="1" x14ac:dyDescent="0.2">
      <c r="A1" s="67" t="s">
        <v>31</v>
      </c>
      <c r="B1" s="67"/>
      <c r="C1" s="67"/>
      <c r="D1" s="67"/>
      <c r="E1" s="67"/>
      <c r="F1" s="67"/>
    </row>
    <row r="2" spans="1:8" s="4" customFormat="1" ht="24" customHeight="1" x14ac:dyDescent="0.25">
      <c r="A2" s="1" t="s">
        <v>7</v>
      </c>
      <c r="B2" s="1"/>
      <c r="C2" s="68">
        <v>126000</v>
      </c>
      <c r="D2" s="68"/>
      <c r="E2" s="7"/>
      <c r="F2" s="8"/>
    </row>
    <row r="3" spans="1:8" s="4" customFormat="1" ht="24" customHeight="1" x14ac:dyDescent="0.25">
      <c r="A3" s="69" t="s">
        <v>32</v>
      </c>
      <c r="B3" s="69"/>
      <c r="C3" s="69"/>
      <c r="D3" s="69"/>
      <c r="E3" s="9"/>
      <c r="F3" s="9"/>
    </row>
    <row r="4" spans="1:8" s="4" customFormat="1" ht="21" customHeight="1" x14ac:dyDescent="0.25">
      <c r="A4" s="1"/>
      <c r="B4" s="2"/>
      <c r="C4" s="1"/>
      <c r="D4" s="5"/>
      <c r="E4" s="8" t="s">
        <v>0</v>
      </c>
    </row>
    <row r="5" spans="1:8" s="4" customFormat="1" ht="21" customHeight="1" x14ac:dyDescent="0.25">
      <c r="A5" s="1"/>
      <c r="B5" s="1"/>
      <c r="C5" s="1"/>
      <c r="D5" s="5"/>
      <c r="E5" s="8" t="s">
        <v>40</v>
      </c>
      <c r="F5" s="8"/>
    </row>
    <row r="6" spans="1:8" s="4" customFormat="1" ht="21" customHeight="1" x14ac:dyDescent="0.25">
      <c r="A6" s="1"/>
      <c r="B6" s="1"/>
      <c r="C6" s="1"/>
      <c r="D6" s="5"/>
      <c r="E6" s="10" t="s">
        <v>41</v>
      </c>
      <c r="F6" s="8"/>
    </row>
    <row r="7" spans="1:8" s="4" customFormat="1" ht="21" customHeight="1" x14ac:dyDescent="0.25">
      <c r="A7" s="1"/>
      <c r="B7" s="3"/>
      <c r="C7" s="1"/>
      <c r="D7" s="5"/>
      <c r="E7" s="8" t="s">
        <v>42</v>
      </c>
      <c r="F7" s="8"/>
    </row>
    <row r="8" spans="1:8" s="6" customFormat="1" ht="24" customHeight="1" x14ac:dyDescent="0.2">
      <c r="A8" s="14" t="s">
        <v>5</v>
      </c>
      <c r="B8" s="15" t="s">
        <v>6</v>
      </c>
      <c r="C8" s="15" t="s">
        <v>3</v>
      </c>
      <c r="D8" s="14" t="s">
        <v>4</v>
      </c>
      <c r="E8" s="11" t="s">
        <v>1</v>
      </c>
      <c r="F8" s="11" t="s">
        <v>2</v>
      </c>
    </row>
    <row r="9" spans="1:8" s="21" customFormat="1" ht="34.5" customHeight="1" x14ac:dyDescent="0.25">
      <c r="A9" s="17" t="s">
        <v>9</v>
      </c>
      <c r="B9" s="18"/>
      <c r="C9" s="18"/>
      <c r="D9" s="17"/>
      <c r="E9" s="19"/>
      <c r="F9" s="19"/>
      <c r="G9" s="20"/>
      <c r="H9" s="20"/>
    </row>
    <row r="10" spans="1:8" s="13" customFormat="1" ht="34.5" customHeight="1" x14ac:dyDescent="0.25">
      <c r="A10" s="22">
        <v>201</v>
      </c>
      <c r="B10" s="23">
        <v>1</v>
      </c>
      <c r="C10" s="24" t="s">
        <v>14</v>
      </c>
      <c r="D10" s="25" t="s">
        <v>15</v>
      </c>
      <c r="E10" s="26">
        <v>1000</v>
      </c>
      <c r="F10" s="26">
        <f>+E10*B10</f>
        <v>1000</v>
      </c>
      <c r="G10" s="27"/>
      <c r="H10" s="27"/>
    </row>
    <row r="11" spans="1:8" s="33" customFormat="1" ht="34.5" customHeight="1" x14ac:dyDescent="0.25">
      <c r="A11" s="28">
        <v>202</v>
      </c>
      <c r="B11" s="29">
        <v>4</v>
      </c>
      <c r="C11" s="30" t="s">
        <v>12</v>
      </c>
      <c r="D11" s="31" t="s">
        <v>16</v>
      </c>
      <c r="E11" s="26">
        <v>400</v>
      </c>
      <c r="F11" s="26">
        <f t="shared" ref="F11:F13" si="0">+E11*B11</f>
        <v>1600</v>
      </c>
      <c r="G11" s="32"/>
      <c r="H11" s="32"/>
    </row>
    <row r="12" spans="1:8" s="33" customFormat="1" ht="34.5" customHeight="1" x14ac:dyDescent="0.25">
      <c r="A12" s="28">
        <v>202</v>
      </c>
      <c r="B12" s="34">
        <v>1074.5</v>
      </c>
      <c r="C12" s="30" t="s">
        <v>11</v>
      </c>
      <c r="D12" s="31" t="s">
        <v>17</v>
      </c>
      <c r="E12" s="26">
        <v>12</v>
      </c>
      <c r="F12" s="26">
        <f t="shared" si="0"/>
        <v>12894</v>
      </c>
      <c r="G12" s="32"/>
      <c r="H12" s="32"/>
    </row>
    <row r="13" spans="1:8" s="13" customFormat="1" ht="34.5" customHeight="1" x14ac:dyDescent="0.25">
      <c r="A13" s="28">
        <v>203</v>
      </c>
      <c r="B13" s="35">
        <v>120</v>
      </c>
      <c r="C13" s="28" t="s">
        <v>18</v>
      </c>
      <c r="D13" s="31" t="s">
        <v>19</v>
      </c>
      <c r="E13" s="26">
        <v>125</v>
      </c>
      <c r="F13" s="26">
        <f t="shared" si="0"/>
        <v>15000</v>
      </c>
    </row>
    <row r="14" spans="1:8" s="21" customFormat="1" ht="34.5" customHeight="1" x14ac:dyDescent="0.25">
      <c r="A14" s="36"/>
      <c r="B14" s="37"/>
      <c r="C14" s="24"/>
      <c r="D14" s="38" t="s">
        <v>10</v>
      </c>
      <c r="E14" s="39"/>
      <c r="F14" s="39">
        <f>SUM(F10:F13)</f>
        <v>30494</v>
      </c>
    </row>
    <row r="15" spans="1:8" s="21" customFormat="1" ht="34.5" customHeight="1" x14ac:dyDescent="0.25">
      <c r="A15" s="36"/>
      <c r="B15" s="37"/>
      <c r="C15" s="24"/>
      <c r="D15" s="38"/>
      <c r="E15" s="39"/>
      <c r="F15" s="39"/>
    </row>
    <row r="16" spans="1:8" s="21" customFormat="1" ht="34.5" customHeight="1" x14ac:dyDescent="0.25">
      <c r="A16" s="40" t="s">
        <v>20</v>
      </c>
      <c r="B16" s="41"/>
      <c r="C16" s="42"/>
      <c r="D16" s="43"/>
      <c r="E16" s="44"/>
      <c r="F16" s="44"/>
    </row>
    <row r="17" spans="1:6" s="53" customFormat="1" ht="34.5" customHeight="1" x14ac:dyDescent="0.25">
      <c r="A17" s="45">
        <v>832</v>
      </c>
      <c r="B17" s="46">
        <v>5000</v>
      </c>
      <c r="C17" s="30" t="s">
        <v>12</v>
      </c>
      <c r="D17" s="47" t="s">
        <v>21</v>
      </c>
      <c r="E17" s="66">
        <v>1</v>
      </c>
      <c r="F17" s="66">
        <v>5000</v>
      </c>
    </row>
    <row r="18" spans="1:6" s="21" customFormat="1" ht="34.5" customHeight="1" x14ac:dyDescent="0.25">
      <c r="A18" s="36"/>
      <c r="B18" s="37"/>
      <c r="C18" s="24"/>
      <c r="D18" s="38" t="s">
        <v>10</v>
      </c>
      <c r="E18" s="39"/>
      <c r="F18" s="39">
        <f>SUM(F17)</f>
        <v>5000</v>
      </c>
    </row>
    <row r="19" spans="1:6" s="21" customFormat="1" ht="34.5" customHeight="1" x14ac:dyDescent="0.25">
      <c r="A19" s="36"/>
      <c r="B19" s="37"/>
      <c r="C19" s="24"/>
      <c r="D19" s="48"/>
      <c r="E19" s="49"/>
      <c r="F19" s="49"/>
    </row>
    <row r="20" spans="1:6" s="21" customFormat="1" ht="34.5" customHeight="1" x14ac:dyDescent="0.25">
      <c r="A20" s="40" t="s">
        <v>22</v>
      </c>
      <c r="B20" s="50"/>
      <c r="C20" s="51"/>
      <c r="D20" s="40"/>
      <c r="E20" s="52"/>
      <c r="F20" s="52"/>
    </row>
    <row r="21" spans="1:6" s="53" customFormat="1" ht="34.5" customHeight="1" x14ac:dyDescent="0.25">
      <c r="A21" s="45">
        <v>611</v>
      </c>
      <c r="B21" s="46">
        <v>50</v>
      </c>
      <c r="C21" s="30" t="s">
        <v>11</v>
      </c>
      <c r="D21" s="47" t="s">
        <v>33</v>
      </c>
      <c r="E21" s="26">
        <v>10</v>
      </c>
      <c r="F21" s="26">
        <f t="shared" ref="F21:F30" si="1">+E21*B21</f>
        <v>500</v>
      </c>
    </row>
    <row r="22" spans="1:6" s="53" customFormat="1" ht="34.5" customHeight="1" x14ac:dyDescent="0.25">
      <c r="A22" s="45">
        <v>611</v>
      </c>
      <c r="B22" s="46">
        <v>50</v>
      </c>
      <c r="C22" s="30" t="s">
        <v>11</v>
      </c>
      <c r="D22" s="47" t="s">
        <v>34</v>
      </c>
      <c r="E22" s="26">
        <v>16</v>
      </c>
      <c r="F22" s="26">
        <f t="shared" si="1"/>
        <v>800</v>
      </c>
    </row>
    <row r="23" spans="1:6" s="53" customFormat="1" ht="34.5" customHeight="1" x14ac:dyDescent="0.25">
      <c r="A23" s="45">
        <v>611</v>
      </c>
      <c r="B23" s="46">
        <v>1066</v>
      </c>
      <c r="C23" s="30" t="s">
        <v>11</v>
      </c>
      <c r="D23" s="47" t="s">
        <v>23</v>
      </c>
      <c r="E23" s="26">
        <v>32.24</v>
      </c>
      <c r="F23" s="26">
        <f t="shared" si="1"/>
        <v>34367.840000000004</v>
      </c>
    </row>
    <row r="24" spans="1:6" s="53" customFormat="1" ht="34.5" customHeight="1" x14ac:dyDescent="0.25">
      <c r="A24" s="45">
        <v>611</v>
      </c>
      <c r="B24" s="46">
        <v>50</v>
      </c>
      <c r="C24" s="30" t="s">
        <v>11</v>
      </c>
      <c r="D24" s="47" t="s">
        <v>24</v>
      </c>
      <c r="E24" s="26">
        <v>50.9</v>
      </c>
      <c r="F24" s="26">
        <f t="shared" si="1"/>
        <v>2545</v>
      </c>
    </row>
    <row r="25" spans="1:6" s="53" customFormat="1" ht="34.5" customHeight="1" x14ac:dyDescent="0.25">
      <c r="A25" s="45">
        <v>611</v>
      </c>
      <c r="B25" s="54">
        <v>306.5</v>
      </c>
      <c r="C25" s="30" t="s">
        <v>11</v>
      </c>
      <c r="D25" s="47" t="s">
        <v>25</v>
      </c>
      <c r="E25" s="26">
        <v>45.25</v>
      </c>
      <c r="F25" s="26">
        <f t="shared" si="1"/>
        <v>13869.125</v>
      </c>
    </row>
    <row r="26" spans="1:6" s="53" customFormat="1" ht="34.5" customHeight="1" x14ac:dyDescent="0.25">
      <c r="A26" s="45">
        <v>611</v>
      </c>
      <c r="B26" s="54">
        <v>135.5</v>
      </c>
      <c r="C26" s="30" t="s">
        <v>11</v>
      </c>
      <c r="D26" s="47" t="s">
        <v>35</v>
      </c>
      <c r="E26" s="26">
        <v>72.45</v>
      </c>
      <c r="F26" s="26">
        <f t="shared" si="1"/>
        <v>9816.9750000000004</v>
      </c>
    </row>
    <row r="27" spans="1:6" s="53" customFormat="1" ht="34.5" customHeight="1" x14ac:dyDescent="0.25">
      <c r="A27" s="45">
        <v>611</v>
      </c>
      <c r="B27" s="46">
        <v>1</v>
      </c>
      <c r="C27" s="30" t="s">
        <v>12</v>
      </c>
      <c r="D27" s="47" t="s">
        <v>36</v>
      </c>
      <c r="E27" s="26">
        <v>1205</v>
      </c>
      <c r="F27" s="26">
        <f t="shared" si="1"/>
        <v>1205</v>
      </c>
    </row>
    <row r="28" spans="1:6" s="53" customFormat="1" ht="34.5" customHeight="1" x14ac:dyDescent="0.25">
      <c r="A28" s="45">
        <v>611</v>
      </c>
      <c r="B28" s="46">
        <v>10</v>
      </c>
      <c r="C28" s="30" t="s">
        <v>12</v>
      </c>
      <c r="D28" s="47" t="s">
        <v>37</v>
      </c>
      <c r="E28" s="26">
        <v>1050</v>
      </c>
      <c r="F28" s="26">
        <f t="shared" si="1"/>
        <v>10500</v>
      </c>
    </row>
    <row r="29" spans="1:6" s="53" customFormat="1" ht="34.5" customHeight="1" x14ac:dyDescent="0.25">
      <c r="A29" s="45">
        <v>611</v>
      </c>
      <c r="B29" s="46">
        <v>1</v>
      </c>
      <c r="C29" s="30" t="s">
        <v>12</v>
      </c>
      <c r="D29" s="47" t="s">
        <v>38</v>
      </c>
      <c r="E29" s="26">
        <v>500</v>
      </c>
      <c r="F29" s="26">
        <f t="shared" si="1"/>
        <v>500</v>
      </c>
    </row>
    <row r="30" spans="1:6" s="53" customFormat="1" ht="34.5" customHeight="1" x14ac:dyDescent="0.25">
      <c r="A30" s="45" t="s">
        <v>13</v>
      </c>
      <c r="B30" s="46">
        <v>3</v>
      </c>
      <c r="C30" s="30" t="s">
        <v>12</v>
      </c>
      <c r="D30" s="47" t="s">
        <v>26</v>
      </c>
      <c r="E30" s="26">
        <v>400</v>
      </c>
      <c r="F30" s="26">
        <f t="shared" si="1"/>
        <v>1200</v>
      </c>
    </row>
    <row r="31" spans="1:6" s="13" customFormat="1" ht="34.5" customHeight="1" x14ac:dyDescent="0.25">
      <c r="A31" s="36"/>
      <c r="B31" s="37"/>
      <c r="C31" s="24"/>
      <c r="D31" s="38" t="s">
        <v>10</v>
      </c>
      <c r="E31" s="39"/>
      <c r="F31" s="39">
        <v>75303.95</v>
      </c>
    </row>
    <row r="32" spans="1:6" s="13" customFormat="1" ht="34.5" customHeight="1" x14ac:dyDescent="0.25">
      <c r="A32" s="36"/>
      <c r="B32" s="37"/>
      <c r="C32" s="24"/>
      <c r="D32" s="38"/>
      <c r="E32" s="39"/>
      <c r="F32" s="39"/>
    </row>
    <row r="33" spans="1:8" s="13" customFormat="1" ht="34.5" customHeight="1" x14ac:dyDescent="0.25">
      <c r="A33" s="40" t="s">
        <v>27</v>
      </c>
      <c r="B33" s="41"/>
      <c r="C33" s="43"/>
      <c r="D33" s="55"/>
      <c r="E33" s="44"/>
      <c r="F33" s="44"/>
      <c r="G33" s="27"/>
    </row>
    <row r="34" spans="1:8" s="13" customFormat="1" ht="34.5" customHeight="1" x14ac:dyDescent="0.25">
      <c r="A34" s="45">
        <v>614</v>
      </c>
      <c r="B34" s="46">
        <v>1</v>
      </c>
      <c r="C34" s="45" t="s">
        <v>28</v>
      </c>
      <c r="D34" s="31" t="s">
        <v>29</v>
      </c>
      <c r="E34" s="26">
        <v>7500</v>
      </c>
      <c r="F34" s="26">
        <f t="shared" ref="F34" si="2">+E34*B34</f>
        <v>7500</v>
      </c>
      <c r="G34" s="27"/>
    </row>
    <row r="35" spans="1:8" s="13" customFormat="1" ht="34.5" customHeight="1" x14ac:dyDescent="0.25">
      <c r="A35" s="56"/>
      <c r="B35" s="57"/>
      <c r="C35" s="24"/>
      <c r="D35" s="58" t="s">
        <v>10</v>
      </c>
      <c r="E35" s="59"/>
      <c r="F35" s="59">
        <f>SUM(F34)</f>
        <v>7500</v>
      </c>
      <c r="G35" s="21"/>
      <c r="H35" s="21"/>
    </row>
    <row r="36" spans="1:8" s="13" customFormat="1" ht="34.5" customHeight="1" x14ac:dyDescent="0.25">
      <c r="A36" s="56"/>
      <c r="B36" s="57"/>
      <c r="C36" s="24"/>
      <c r="D36" s="58"/>
      <c r="E36" s="59"/>
      <c r="F36" s="59"/>
      <c r="G36" s="21"/>
      <c r="H36" s="21"/>
    </row>
    <row r="37" spans="1:8" s="13" customFormat="1" ht="34.5" customHeight="1" x14ac:dyDescent="0.25">
      <c r="A37" s="40" t="s">
        <v>8</v>
      </c>
      <c r="B37" s="41"/>
      <c r="C37" s="43"/>
      <c r="D37" s="55"/>
      <c r="E37" s="44"/>
      <c r="F37" s="44"/>
      <c r="G37" s="21"/>
      <c r="H37" s="21"/>
    </row>
    <row r="38" spans="1:8" s="33" customFormat="1" ht="39.75" customHeight="1" x14ac:dyDescent="0.25">
      <c r="A38" s="28">
        <v>103.05</v>
      </c>
      <c r="B38" s="29">
        <v>1</v>
      </c>
      <c r="C38" s="45" t="s">
        <v>14</v>
      </c>
      <c r="D38" s="31" t="s">
        <v>30</v>
      </c>
      <c r="E38" s="26">
        <v>2000</v>
      </c>
      <c r="F38" s="26">
        <f t="shared" ref="F38" si="3">+E38*B38</f>
        <v>2000</v>
      </c>
    </row>
    <row r="39" spans="1:8" s="13" customFormat="1" ht="34.5" customHeight="1" x14ac:dyDescent="0.25">
      <c r="A39" s="56"/>
      <c r="B39" s="57"/>
      <c r="C39" s="24"/>
      <c r="D39" s="58" t="s">
        <v>10</v>
      </c>
      <c r="E39" s="59"/>
      <c r="F39" s="59">
        <f>SUM(F38)</f>
        <v>2000</v>
      </c>
      <c r="G39" s="21"/>
      <c r="H39" s="21"/>
    </row>
    <row r="40" spans="1:8" s="13" customFormat="1" ht="40.5" customHeight="1" x14ac:dyDescent="0.25">
      <c r="A40" s="60"/>
      <c r="B40" s="61"/>
      <c r="C40" s="62"/>
      <c r="D40" s="63"/>
      <c r="E40" s="64" t="s">
        <v>39</v>
      </c>
      <c r="F40" s="65">
        <f>+F14+F18+F31+F35+F39</f>
        <v>120297.95</v>
      </c>
      <c r="G40" s="21"/>
      <c r="H40" s="21"/>
    </row>
    <row r="42" spans="1:8" s="4" customFormat="1" ht="21" customHeight="1" x14ac:dyDescent="0.25">
      <c r="A42" s="16"/>
      <c r="B42" s="2"/>
      <c r="C42" s="16"/>
      <c r="D42" s="5"/>
      <c r="E42" s="8" t="s">
        <v>0</v>
      </c>
    </row>
    <row r="43" spans="1:8" s="4" customFormat="1" ht="21" customHeight="1" x14ac:dyDescent="0.25">
      <c r="A43" s="16"/>
      <c r="B43" s="16"/>
      <c r="C43" s="16"/>
      <c r="D43" s="5"/>
      <c r="E43" s="8" t="s">
        <v>43</v>
      </c>
      <c r="F43" s="8"/>
    </row>
    <row r="44" spans="1:8" s="4" customFormat="1" ht="21" customHeight="1" x14ac:dyDescent="0.25">
      <c r="A44" s="16"/>
      <c r="B44" s="16"/>
      <c r="C44" s="16"/>
      <c r="D44" s="5"/>
      <c r="E44" s="10" t="s">
        <v>44</v>
      </c>
      <c r="F44" s="8"/>
    </row>
    <row r="45" spans="1:8" s="4" customFormat="1" ht="21" customHeight="1" x14ac:dyDescent="0.25">
      <c r="A45" s="16"/>
      <c r="B45" s="3"/>
      <c r="C45" s="16"/>
      <c r="D45" s="5"/>
      <c r="E45" s="8" t="s">
        <v>45</v>
      </c>
      <c r="F45" s="8"/>
    </row>
    <row r="46" spans="1:8" s="6" customFormat="1" ht="24" customHeight="1" x14ac:dyDescent="0.2">
      <c r="A46" s="14" t="s">
        <v>5</v>
      </c>
      <c r="B46" s="15" t="s">
        <v>6</v>
      </c>
      <c r="C46" s="15" t="s">
        <v>3</v>
      </c>
      <c r="D46" s="14" t="s">
        <v>4</v>
      </c>
      <c r="E46" s="11" t="s">
        <v>1</v>
      </c>
      <c r="F46" s="11" t="s">
        <v>2</v>
      </c>
    </row>
    <row r="47" spans="1:8" s="21" customFormat="1" ht="34.5" customHeight="1" x14ac:dyDescent="0.25">
      <c r="A47" s="17" t="s">
        <v>9</v>
      </c>
      <c r="B47" s="18"/>
      <c r="C47" s="18"/>
      <c r="D47" s="17"/>
      <c r="E47" s="19"/>
      <c r="F47" s="19"/>
      <c r="G47" s="20"/>
      <c r="H47" s="20"/>
    </row>
    <row r="48" spans="1:8" s="13" customFormat="1" ht="34.5" customHeight="1" x14ac:dyDescent="0.25">
      <c r="A48" s="22">
        <v>201</v>
      </c>
      <c r="B48" s="23">
        <v>1</v>
      </c>
      <c r="C48" s="24" t="s">
        <v>14</v>
      </c>
      <c r="D48" s="25" t="s">
        <v>15</v>
      </c>
      <c r="E48" s="26">
        <v>1000</v>
      </c>
      <c r="F48" s="26">
        <f>+E48*B48</f>
        <v>1000</v>
      </c>
      <c r="G48" s="27"/>
      <c r="H48" s="27"/>
    </row>
    <row r="49" spans="1:8" s="33" customFormat="1" ht="34.5" customHeight="1" x14ac:dyDescent="0.25">
      <c r="A49" s="28">
        <v>202</v>
      </c>
      <c r="B49" s="29">
        <v>4</v>
      </c>
      <c r="C49" s="30" t="s">
        <v>12</v>
      </c>
      <c r="D49" s="31" t="s">
        <v>16</v>
      </c>
      <c r="E49" s="26">
        <v>250</v>
      </c>
      <c r="F49" s="26">
        <f t="shared" ref="F49:F51" si="4">+E49*B49</f>
        <v>1000</v>
      </c>
      <c r="G49" s="32"/>
      <c r="H49" s="32"/>
    </row>
    <row r="50" spans="1:8" s="33" customFormat="1" ht="34.5" customHeight="1" x14ac:dyDescent="0.25">
      <c r="A50" s="28">
        <v>202</v>
      </c>
      <c r="B50" s="34">
        <v>1074.5</v>
      </c>
      <c r="C50" s="30" t="s">
        <v>11</v>
      </c>
      <c r="D50" s="31" t="s">
        <v>17</v>
      </c>
      <c r="E50" s="26">
        <v>0.5</v>
      </c>
      <c r="F50" s="26">
        <f t="shared" si="4"/>
        <v>537.25</v>
      </c>
      <c r="G50" s="32"/>
      <c r="H50" s="32"/>
    </row>
    <row r="51" spans="1:8" s="13" customFormat="1" ht="34.5" customHeight="1" x14ac:dyDescent="0.25">
      <c r="A51" s="28">
        <v>203</v>
      </c>
      <c r="B51" s="35">
        <v>120</v>
      </c>
      <c r="C51" s="28" t="s">
        <v>18</v>
      </c>
      <c r="D51" s="31" t="s">
        <v>19</v>
      </c>
      <c r="E51" s="26">
        <v>45</v>
      </c>
      <c r="F51" s="26">
        <f t="shared" si="4"/>
        <v>5400</v>
      </c>
    </row>
    <row r="52" spans="1:8" s="21" customFormat="1" ht="34.5" customHeight="1" x14ac:dyDescent="0.25">
      <c r="A52" s="36"/>
      <c r="B52" s="37"/>
      <c r="C52" s="24"/>
      <c r="D52" s="38" t="s">
        <v>10</v>
      </c>
      <c r="E52" s="39"/>
      <c r="F52" s="39">
        <f>SUM(F48:F51)</f>
        <v>7937.25</v>
      </c>
    </row>
    <row r="53" spans="1:8" s="21" customFormat="1" ht="34.5" customHeight="1" x14ac:dyDescent="0.25">
      <c r="A53" s="36"/>
      <c r="B53" s="37"/>
      <c r="C53" s="24"/>
      <c r="D53" s="38"/>
      <c r="E53" s="39"/>
      <c r="F53" s="39"/>
    </row>
    <row r="54" spans="1:8" s="21" customFormat="1" ht="34.5" customHeight="1" x14ac:dyDescent="0.25">
      <c r="A54" s="40" t="s">
        <v>20</v>
      </c>
      <c r="B54" s="41"/>
      <c r="C54" s="42"/>
      <c r="D54" s="43"/>
      <c r="E54" s="44"/>
      <c r="F54" s="44"/>
    </row>
    <row r="55" spans="1:8" s="53" customFormat="1" ht="34.5" customHeight="1" x14ac:dyDescent="0.25">
      <c r="A55" s="45">
        <v>832</v>
      </c>
      <c r="B55" s="46">
        <v>5000</v>
      </c>
      <c r="C55" s="30" t="s">
        <v>12</v>
      </c>
      <c r="D55" s="47" t="s">
        <v>21</v>
      </c>
      <c r="E55" s="66">
        <v>1</v>
      </c>
      <c r="F55" s="66">
        <v>5000</v>
      </c>
    </row>
    <row r="56" spans="1:8" s="21" customFormat="1" ht="34.5" customHeight="1" x14ac:dyDescent="0.25">
      <c r="A56" s="36"/>
      <c r="B56" s="37"/>
      <c r="C56" s="24"/>
      <c r="D56" s="38" t="s">
        <v>10</v>
      </c>
      <c r="E56" s="39"/>
      <c r="F56" s="39">
        <f>SUM(F55)</f>
        <v>5000</v>
      </c>
    </row>
    <row r="57" spans="1:8" s="21" customFormat="1" ht="34.5" customHeight="1" x14ac:dyDescent="0.25">
      <c r="A57" s="36"/>
      <c r="B57" s="37"/>
      <c r="C57" s="24"/>
      <c r="D57" s="48"/>
      <c r="E57" s="49"/>
      <c r="F57" s="49"/>
    </row>
    <row r="58" spans="1:8" s="21" customFormat="1" ht="34.5" customHeight="1" x14ac:dyDescent="0.25">
      <c r="A58" s="40" t="s">
        <v>22</v>
      </c>
      <c r="B58" s="50"/>
      <c r="C58" s="51"/>
      <c r="D58" s="40"/>
      <c r="E58" s="52"/>
      <c r="F58" s="52"/>
    </row>
    <row r="59" spans="1:8" s="53" customFormat="1" ht="34.5" customHeight="1" x14ac:dyDescent="0.25">
      <c r="A59" s="45">
        <v>611</v>
      </c>
      <c r="B59" s="46">
        <v>50</v>
      </c>
      <c r="C59" s="30" t="s">
        <v>11</v>
      </c>
      <c r="D59" s="47" t="s">
        <v>33</v>
      </c>
      <c r="E59" s="26">
        <v>21</v>
      </c>
      <c r="F59" s="26">
        <f t="shared" ref="F59:F68" si="5">+E59*B59</f>
        <v>1050</v>
      </c>
    </row>
    <row r="60" spans="1:8" s="53" customFormat="1" ht="34.5" customHeight="1" x14ac:dyDescent="0.25">
      <c r="A60" s="45">
        <v>611</v>
      </c>
      <c r="B60" s="46">
        <v>50</v>
      </c>
      <c r="C60" s="30" t="s">
        <v>11</v>
      </c>
      <c r="D60" s="47" t="s">
        <v>34</v>
      </c>
      <c r="E60" s="26">
        <v>25</v>
      </c>
      <c r="F60" s="26">
        <f t="shared" si="5"/>
        <v>1250</v>
      </c>
    </row>
    <row r="61" spans="1:8" s="53" customFormat="1" ht="34.5" customHeight="1" x14ac:dyDescent="0.25">
      <c r="A61" s="45">
        <v>611</v>
      </c>
      <c r="B61" s="46">
        <v>1066</v>
      </c>
      <c r="C61" s="30" t="s">
        <v>11</v>
      </c>
      <c r="D61" s="47" t="s">
        <v>23</v>
      </c>
      <c r="E61" s="26">
        <v>45</v>
      </c>
      <c r="F61" s="26">
        <f t="shared" si="5"/>
        <v>47970</v>
      </c>
    </row>
    <row r="62" spans="1:8" s="53" customFormat="1" ht="34.5" customHeight="1" x14ac:dyDescent="0.25">
      <c r="A62" s="45">
        <v>611</v>
      </c>
      <c r="B62" s="46">
        <v>50</v>
      </c>
      <c r="C62" s="30" t="s">
        <v>11</v>
      </c>
      <c r="D62" s="47" t="s">
        <v>24</v>
      </c>
      <c r="E62" s="26">
        <v>59.5</v>
      </c>
      <c r="F62" s="26">
        <f t="shared" si="5"/>
        <v>2975</v>
      </c>
    </row>
    <row r="63" spans="1:8" s="53" customFormat="1" ht="34.5" customHeight="1" x14ac:dyDescent="0.25">
      <c r="A63" s="45">
        <v>611</v>
      </c>
      <c r="B63" s="54">
        <v>306.5</v>
      </c>
      <c r="C63" s="30" t="s">
        <v>11</v>
      </c>
      <c r="D63" s="47" t="s">
        <v>25</v>
      </c>
      <c r="E63" s="26">
        <v>76</v>
      </c>
      <c r="F63" s="26">
        <f t="shared" si="5"/>
        <v>23294</v>
      </c>
    </row>
    <row r="64" spans="1:8" s="53" customFormat="1" ht="34.5" customHeight="1" x14ac:dyDescent="0.25">
      <c r="A64" s="45">
        <v>611</v>
      </c>
      <c r="B64" s="54">
        <v>135.5</v>
      </c>
      <c r="C64" s="30" t="s">
        <v>11</v>
      </c>
      <c r="D64" s="47" t="s">
        <v>35</v>
      </c>
      <c r="E64" s="26">
        <v>92.5</v>
      </c>
      <c r="F64" s="26">
        <f t="shared" si="5"/>
        <v>12533.75</v>
      </c>
    </row>
    <row r="65" spans="1:8" s="53" customFormat="1" ht="34.5" customHeight="1" x14ac:dyDescent="0.25">
      <c r="A65" s="45">
        <v>611</v>
      </c>
      <c r="B65" s="46">
        <v>1</v>
      </c>
      <c r="C65" s="30" t="s">
        <v>12</v>
      </c>
      <c r="D65" s="47" t="s">
        <v>36</v>
      </c>
      <c r="E65" s="26">
        <v>1750</v>
      </c>
      <c r="F65" s="26">
        <f t="shared" si="5"/>
        <v>1750</v>
      </c>
    </row>
    <row r="66" spans="1:8" s="53" customFormat="1" ht="34.5" customHeight="1" x14ac:dyDescent="0.25">
      <c r="A66" s="45">
        <v>611</v>
      </c>
      <c r="B66" s="46">
        <v>10</v>
      </c>
      <c r="C66" s="30" t="s">
        <v>12</v>
      </c>
      <c r="D66" s="47" t="s">
        <v>37</v>
      </c>
      <c r="E66" s="26">
        <v>1490</v>
      </c>
      <c r="F66" s="26">
        <f t="shared" si="5"/>
        <v>14900</v>
      </c>
    </row>
    <row r="67" spans="1:8" s="53" customFormat="1" ht="34.5" customHeight="1" x14ac:dyDescent="0.25">
      <c r="A67" s="45">
        <v>611</v>
      </c>
      <c r="B67" s="46">
        <v>1</v>
      </c>
      <c r="C67" s="30" t="s">
        <v>12</v>
      </c>
      <c r="D67" s="47" t="s">
        <v>38</v>
      </c>
      <c r="E67" s="26">
        <v>875</v>
      </c>
      <c r="F67" s="26">
        <f t="shared" si="5"/>
        <v>875</v>
      </c>
    </row>
    <row r="68" spans="1:8" s="53" customFormat="1" ht="34.5" customHeight="1" x14ac:dyDescent="0.25">
      <c r="A68" s="45" t="s">
        <v>13</v>
      </c>
      <c r="B68" s="46">
        <v>3</v>
      </c>
      <c r="C68" s="30" t="s">
        <v>12</v>
      </c>
      <c r="D68" s="47" t="s">
        <v>26</v>
      </c>
      <c r="E68" s="26">
        <v>875</v>
      </c>
      <c r="F68" s="26">
        <f t="shared" si="5"/>
        <v>2625</v>
      </c>
    </row>
    <row r="69" spans="1:8" s="13" customFormat="1" ht="34.5" customHeight="1" x14ac:dyDescent="0.25">
      <c r="A69" s="36"/>
      <c r="B69" s="37"/>
      <c r="C69" s="24"/>
      <c r="D69" s="38" t="s">
        <v>10</v>
      </c>
      <c r="E69" s="39"/>
      <c r="F69" s="39">
        <f>SUM(F59:F68)</f>
        <v>109222.75</v>
      </c>
    </row>
    <row r="70" spans="1:8" s="13" customFormat="1" ht="34.5" customHeight="1" x14ac:dyDescent="0.25">
      <c r="A70" s="36"/>
      <c r="B70" s="37"/>
      <c r="C70" s="24"/>
      <c r="D70" s="38"/>
      <c r="E70" s="39"/>
      <c r="F70" s="39"/>
    </row>
    <row r="71" spans="1:8" s="13" customFormat="1" ht="34.5" customHeight="1" x14ac:dyDescent="0.25">
      <c r="A71" s="40" t="s">
        <v>27</v>
      </c>
      <c r="B71" s="41"/>
      <c r="C71" s="43"/>
      <c r="D71" s="55"/>
      <c r="E71" s="44"/>
      <c r="F71" s="44"/>
      <c r="G71" s="27"/>
    </row>
    <row r="72" spans="1:8" s="13" customFormat="1" ht="34.5" customHeight="1" x14ac:dyDescent="0.25">
      <c r="A72" s="45">
        <v>614</v>
      </c>
      <c r="B72" s="46">
        <v>1</v>
      </c>
      <c r="C72" s="45" t="s">
        <v>28</v>
      </c>
      <c r="D72" s="31" t="s">
        <v>29</v>
      </c>
      <c r="E72" s="26">
        <v>1000</v>
      </c>
      <c r="F72" s="26">
        <f t="shared" ref="F72" si="6">+E72*B72</f>
        <v>1000</v>
      </c>
      <c r="G72" s="27"/>
    </row>
    <row r="73" spans="1:8" s="13" customFormat="1" ht="34.5" customHeight="1" x14ac:dyDescent="0.25">
      <c r="A73" s="56"/>
      <c r="B73" s="57"/>
      <c r="C73" s="24"/>
      <c r="D73" s="58" t="s">
        <v>10</v>
      </c>
      <c r="E73" s="59"/>
      <c r="F73" s="59">
        <f>SUM(F72)</f>
        <v>1000</v>
      </c>
      <c r="G73" s="21"/>
      <c r="H73" s="21"/>
    </row>
    <row r="74" spans="1:8" s="13" customFormat="1" ht="34.5" customHeight="1" x14ac:dyDescent="0.25">
      <c r="A74" s="56"/>
      <c r="B74" s="57"/>
      <c r="C74" s="24"/>
      <c r="D74" s="58"/>
      <c r="E74" s="59"/>
      <c r="F74" s="59"/>
      <c r="G74" s="21"/>
      <c r="H74" s="21"/>
    </row>
    <row r="75" spans="1:8" s="13" customFormat="1" ht="34.5" customHeight="1" x14ac:dyDescent="0.25">
      <c r="A75" s="40" t="s">
        <v>8</v>
      </c>
      <c r="B75" s="41"/>
      <c r="C75" s="43"/>
      <c r="D75" s="55"/>
      <c r="E75" s="44"/>
      <c r="F75" s="44"/>
      <c r="G75" s="21"/>
      <c r="H75" s="21"/>
    </row>
    <row r="76" spans="1:8" s="33" customFormat="1" ht="39.75" customHeight="1" x14ac:dyDescent="0.25">
      <c r="A76" s="28">
        <v>103.05</v>
      </c>
      <c r="B76" s="29">
        <v>1</v>
      </c>
      <c r="C76" s="45" t="s">
        <v>14</v>
      </c>
      <c r="D76" s="31" t="s">
        <v>30</v>
      </c>
      <c r="E76" s="26">
        <v>1000</v>
      </c>
      <c r="F76" s="26">
        <f t="shared" ref="F76" si="7">+E76*B76</f>
        <v>1000</v>
      </c>
    </row>
    <row r="77" spans="1:8" s="13" customFormat="1" ht="34.5" customHeight="1" x14ac:dyDescent="0.25">
      <c r="A77" s="56"/>
      <c r="B77" s="57"/>
      <c r="C77" s="24"/>
      <c r="D77" s="58" t="s">
        <v>10</v>
      </c>
      <c r="E77" s="59"/>
      <c r="F77" s="59">
        <f>SUM(F76)</f>
        <v>1000</v>
      </c>
      <c r="G77" s="21"/>
      <c r="H77" s="21"/>
    </row>
    <row r="78" spans="1:8" s="13" customFormat="1" ht="40.5" customHeight="1" x14ac:dyDescent="0.25">
      <c r="A78" s="60"/>
      <c r="B78" s="61"/>
      <c r="C78" s="62"/>
      <c r="D78" s="63"/>
      <c r="E78" s="64" t="s">
        <v>39</v>
      </c>
      <c r="F78" s="65">
        <f>+F52+F56+F69+F73+F77</f>
        <v>124160</v>
      </c>
      <c r="G78" s="21"/>
      <c r="H78" s="21"/>
    </row>
  </sheetData>
  <mergeCells count="3">
    <mergeCell ref="A1:F1"/>
    <mergeCell ref="C2:D2"/>
    <mergeCell ref="A3:D3"/>
  </mergeCells>
  <phoneticPr fontId="0" type="noConversion"/>
  <pageMargins left="0" right="0" top="0" bottom="0" header="0" footer="0"/>
  <pageSetup scale="73" fitToHeight="0" orientation="portrait" r:id="rId1"/>
  <headerFooter alignWithMargins="0"/>
  <rowBreaks count="3" manualBreakCount="3">
    <brk id="32" max="5" man="1"/>
    <brk id="40" max="5" man="1"/>
    <brk id="7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Erie County Engineer's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Cherry</dc:creator>
  <cp:lastModifiedBy>Cathy Griggs</cp:lastModifiedBy>
  <cp:lastPrinted>2022-03-30T14:15:18Z</cp:lastPrinted>
  <dcterms:created xsi:type="dcterms:W3CDTF">1999-04-07T19:03:50Z</dcterms:created>
  <dcterms:modified xsi:type="dcterms:W3CDTF">2022-03-30T14:17:45Z</dcterms:modified>
</cp:coreProperties>
</file>