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A!$A$1:$F$47</definedName>
  </definedNames>
  <calcPr calcId="162913"/>
</workbook>
</file>

<file path=xl/calcChain.xml><?xml version="1.0" encoding="utf-8"?>
<calcChain xmlns="http://schemas.openxmlformats.org/spreadsheetml/2006/main">
  <c r="F45" i="1" l="1"/>
  <c r="F46" i="1" s="1"/>
  <c r="F43" i="1"/>
  <c r="F47" i="1" s="1"/>
  <c r="F42" i="1"/>
  <c r="F41" i="1"/>
  <c r="F40" i="1"/>
  <c r="F30" i="1"/>
  <c r="F31" i="1" s="1"/>
  <c r="F27" i="1"/>
  <c r="F26" i="1"/>
  <c r="F25" i="1"/>
  <c r="F28" i="1" s="1"/>
  <c r="F15" i="1"/>
  <c r="F16" i="1" s="1"/>
  <c r="F11" i="1"/>
  <c r="F12" i="1"/>
  <c r="F10" i="1"/>
  <c r="F13" i="1" s="1"/>
  <c r="F32" i="1" l="1"/>
  <c r="F17" i="1"/>
</calcChain>
</file>

<file path=xl/sharedStrings.xml><?xml version="1.0" encoding="utf-8"?>
<sst xmlns="http://schemas.openxmlformats.org/spreadsheetml/2006/main" count="71" uniqueCount="32">
  <si>
    <t>Contractor:</t>
  </si>
  <si>
    <t>Unit Price</t>
  </si>
  <si>
    <t>Total</t>
  </si>
  <si>
    <t>Unit</t>
  </si>
  <si>
    <t>Description</t>
  </si>
  <si>
    <t>Item #</t>
  </si>
  <si>
    <t>Quantities</t>
  </si>
  <si>
    <t>Maintaining Traffic</t>
  </si>
  <si>
    <t xml:space="preserve">Bid Date:    </t>
  </si>
  <si>
    <t>Premium for Contract Performance and Maintenance / Guarantee Bond</t>
  </si>
  <si>
    <t xml:space="preserve">Engineer's Estimate: </t>
  </si>
  <si>
    <t>Gallons</t>
  </si>
  <si>
    <t>Tons</t>
  </si>
  <si>
    <t>Erie Blacktop, Inc.</t>
  </si>
  <si>
    <t>4507 Tiffin Avenue</t>
  </si>
  <si>
    <t>Sandusky, Ohio 44870</t>
  </si>
  <si>
    <t>MISCELLANEOUS</t>
  </si>
  <si>
    <t>The Shelly Company</t>
  </si>
  <si>
    <t>80 Park Drive</t>
  </si>
  <si>
    <t>Thornville, Ohio  43076</t>
  </si>
  <si>
    <t xml:space="preserve">TABULATION SHEET - IMPROVING BY PLACING CHIP SEAL ON TOWNSHIP ROADS IN ERIE COUNTY OHIO (2022)
</t>
  </si>
  <si>
    <t>Chip Seal</t>
  </si>
  <si>
    <t>Chip Seal, As Per Plan, HFRS-2P</t>
  </si>
  <si>
    <t>Chip Seal Cover Aggregate, As Per Plan</t>
  </si>
  <si>
    <t>Total Bid (Townships)</t>
  </si>
  <si>
    <t xml:space="preserve"> $</t>
  </si>
  <si>
    <t>L.S.</t>
  </si>
  <si>
    <t>May 4, 2022 @ 9:30 a.m.</t>
  </si>
  <si>
    <t>$ 587,235.35</t>
  </si>
  <si>
    <t>Allied Construction, LLC</t>
  </si>
  <si>
    <t>720 E Main Street</t>
  </si>
  <si>
    <t>W Union, Ohio 45693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</si>
</sst>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theme="1"/>
      </top>
      <bottom style="double">
        <color indexed="8"/>
      </bottom>
      <diagonal/>
    </border>
    <border>
      <left/>
      <right style="thin">
        <color theme="1"/>
      </right>
      <top style="thin">
        <color theme="1"/>
      </top>
      <bottom style="double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3" fontId="3" fillId="0" borderId="0" xfId="2" quotePrefix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1" fillId="0" borderId="0" xfId="0" applyFont="1" applyAlignment="1"/>
    <xf numFmtId="0" fontId="2" fillId="0" borderId="7" xfId="0" applyFont="1" applyBorder="1" applyAlignment="1" applyProtection="1">
      <alignment horizontal="center"/>
    </xf>
    <xf numFmtId="3" fontId="2" fillId="0" borderId="8" xfId="0" quotePrefix="1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44" fontId="1" fillId="0" borderId="8" xfId="1" applyFont="1" applyBorder="1" applyAlignment="1"/>
    <xf numFmtId="44" fontId="2" fillId="0" borderId="9" xfId="1" applyFont="1" applyBorder="1" applyAlignment="1" applyProtection="1"/>
    <xf numFmtId="0" fontId="2" fillId="0" borderId="0" xfId="0" applyFont="1" applyAlignment="1" applyProtection="1"/>
    <xf numFmtId="0" fontId="2" fillId="0" borderId="10" xfId="0" applyFont="1" applyBorder="1" applyAlignment="1" applyProtection="1">
      <alignment horizontal="center"/>
    </xf>
    <xf numFmtId="164" fontId="6" fillId="0" borderId="11" xfId="0" applyNumberFormat="1" applyFont="1" applyBorder="1" applyAlignment="1">
      <alignment horizontal="center"/>
    </xf>
    <xf numFmtId="0" fontId="2" fillId="0" borderId="10" xfId="0" applyFont="1" applyBorder="1" applyAlignment="1" applyProtection="1"/>
    <xf numFmtId="44" fontId="1" fillId="0" borderId="12" xfId="1" applyFont="1" applyBorder="1" applyAlignment="1"/>
    <xf numFmtId="44" fontId="2" fillId="0" borderId="12" xfId="1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/>
    <xf numFmtId="44" fontId="1" fillId="0" borderId="13" xfId="1" applyFont="1" applyBorder="1" applyAlignment="1"/>
    <xf numFmtId="44" fontId="2" fillId="0" borderId="13" xfId="1" applyFont="1" applyBorder="1" applyAlignment="1" applyProtection="1"/>
    <xf numFmtId="164" fontId="6" fillId="0" borderId="14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3" fontId="6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</xf>
    <xf numFmtId="44" fontId="1" fillId="0" borderId="15" xfId="1" applyFont="1" applyBorder="1" applyAlignment="1"/>
    <xf numFmtId="0" fontId="2" fillId="0" borderId="16" xfId="0" applyFont="1" applyBorder="1" applyAlignment="1" applyProtection="1">
      <alignment horizontal="center"/>
    </xf>
    <xf numFmtId="3" fontId="6" fillId="0" borderId="8" xfId="0" applyNumberFormat="1" applyFont="1" applyBorder="1" applyAlignment="1" applyProtection="1">
      <alignment horizontal="center"/>
      <protection locked="0"/>
    </xf>
    <xf numFmtId="44" fontId="2" fillId="0" borderId="17" xfId="1" applyFont="1" applyBorder="1" applyAlignment="1" applyProtection="1"/>
    <xf numFmtId="0" fontId="2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right"/>
    </xf>
    <xf numFmtId="44" fontId="1" fillId="0" borderId="21" xfId="1" applyFont="1" applyBorder="1" applyAlignment="1"/>
    <xf numFmtId="44" fontId="2" fillId="0" borderId="22" xfId="1" applyFont="1" applyBorder="1" applyAlignment="1" applyProtection="1"/>
    <xf numFmtId="0" fontId="6" fillId="0" borderId="23" xfId="0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27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3" fontId="6" fillId="0" borderId="28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44" fontId="1" fillId="0" borderId="24" xfId="0" applyNumberFormat="1" applyFont="1" applyBorder="1" applyAlignment="1"/>
    <xf numFmtId="44" fontId="6" fillId="0" borderId="25" xfId="0" applyNumberFormat="1" applyFont="1" applyBorder="1" applyAlignment="1"/>
    <xf numFmtId="0" fontId="6" fillId="0" borderId="0" xfId="0" applyFont="1" applyAlignment="1"/>
    <xf numFmtId="0" fontId="6" fillId="0" borderId="26" xfId="0" applyFont="1" applyBorder="1" applyAlignment="1"/>
    <xf numFmtId="164" fontId="6" fillId="0" borderId="2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 wrapText="1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8"/>
  <sheetViews>
    <sheetView tabSelected="1" defaultGridColor="0" topLeftCell="A25" colorId="22" zoomScale="75" zoomScaleNormal="50" workbookViewId="0">
      <selection activeCell="A34" sqref="A34"/>
    </sheetView>
  </sheetViews>
  <sheetFormatPr defaultColWidth="9.6640625" defaultRowHeight="15" x14ac:dyDescent="0.2"/>
  <cols>
    <col min="1" max="1" width="8.5546875" customWidth="1"/>
    <col min="2" max="2" width="12.109375" customWidth="1"/>
    <col min="3" max="3" width="7.5546875" customWidth="1"/>
    <col min="4" max="4" width="48.77734375" customWidth="1"/>
    <col min="5" max="6" width="18" style="12" customWidth="1"/>
  </cols>
  <sheetData>
    <row r="1" spans="1:8" s="21" customFormat="1" ht="25.5" customHeight="1" x14ac:dyDescent="0.2">
      <c r="A1" s="81" t="s">
        <v>20</v>
      </c>
      <c r="B1" s="81"/>
      <c r="C1" s="81"/>
      <c r="D1" s="81"/>
      <c r="E1" s="81"/>
      <c r="F1" s="81"/>
    </row>
    <row r="2" spans="1:8" s="4" customFormat="1" ht="24" customHeight="1" x14ac:dyDescent="0.25">
      <c r="A2" s="1" t="s">
        <v>10</v>
      </c>
      <c r="B2" s="1"/>
      <c r="C2" s="16" t="s">
        <v>28</v>
      </c>
      <c r="D2" s="15"/>
      <c r="E2" s="7"/>
      <c r="F2" s="8"/>
    </row>
    <row r="3" spans="1:8" s="4" customFormat="1" ht="24" customHeight="1" x14ac:dyDescent="0.25">
      <c r="A3" s="1" t="s">
        <v>8</v>
      </c>
      <c r="B3" s="2"/>
      <c r="C3" s="1" t="s">
        <v>27</v>
      </c>
      <c r="D3" s="5"/>
      <c r="E3" s="9"/>
      <c r="F3" s="9"/>
    </row>
    <row r="4" spans="1:8" s="4" customFormat="1" ht="21" customHeight="1" x14ac:dyDescent="0.25">
      <c r="A4" s="1"/>
      <c r="B4" s="2"/>
      <c r="C4" s="1"/>
      <c r="D4" s="5"/>
      <c r="E4" s="8" t="s">
        <v>0</v>
      </c>
    </row>
    <row r="5" spans="1:8" s="4" customFormat="1" ht="21" customHeight="1" x14ac:dyDescent="0.25">
      <c r="A5" s="1"/>
      <c r="B5" s="1"/>
      <c r="C5" s="1"/>
      <c r="D5" s="5"/>
      <c r="E5" s="8" t="s">
        <v>13</v>
      </c>
      <c r="F5" s="8"/>
    </row>
    <row r="6" spans="1:8" s="4" customFormat="1" ht="21" customHeight="1" x14ac:dyDescent="0.25">
      <c r="A6" s="1"/>
      <c r="B6" s="1"/>
      <c r="C6" s="1"/>
      <c r="D6" s="5"/>
      <c r="E6" s="10" t="s">
        <v>14</v>
      </c>
      <c r="F6" s="8"/>
    </row>
    <row r="7" spans="1:8" s="4" customFormat="1" ht="21" customHeight="1" x14ac:dyDescent="0.25">
      <c r="A7" s="1"/>
      <c r="B7" s="3"/>
      <c r="C7" s="1"/>
      <c r="D7" s="5"/>
      <c r="E7" s="8" t="s">
        <v>15</v>
      </c>
      <c r="F7" s="8"/>
    </row>
    <row r="8" spans="1:8" s="6" customFormat="1" ht="24" customHeight="1" x14ac:dyDescent="0.2">
      <c r="A8" s="13" t="s">
        <v>5</v>
      </c>
      <c r="B8" s="14" t="s">
        <v>6</v>
      </c>
      <c r="C8" s="14" t="s">
        <v>3</v>
      </c>
      <c r="D8" s="13" t="s">
        <v>4</v>
      </c>
      <c r="E8" s="11" t="s">
        <v>1</v>
      </c>
      <c r="F8" s="11" t="s">
        <v>2</v>
      </c>
    </row>
    <row r="9" spans="1:8" s="21" customFormat="1" ht="29.25" customHeight="1" x14ac:dyDescent="0.25">
      <c r="A9" s="22"/>
      <c r="B9" s="23"/>
      <c r="C9" s="24"/>
      <c r="D9" s="25" t="s">
        <v>21</v>
      </c>
      <c r="E9" s="26"/>
      <c r="F9" s="27"/>
      <c r="H9" s="28"/>
    </row>
    <row r="10" spans="1:8" s="21" customFormat="1" ht="29.25" customHeight="1" x14ac:dyDescent="0.2">
      <c r="A10" s="29">
        <v>422</v>
      </c>
      <c r="B10" s="30">
        <v>148409</v>
      </c>
      <c r="C10" s="29" t="s">
        <v>11</v>
      </c>
      <c r="D10" s="31" t="s">
        <v>22</v>
      </c>
      <c r="E10" s="32">
        <v>3.36</v>
      </c>
      <c r="F10" s="33">
        <f>+E10*B10</f>
        <v>498654.24</v>
      </c>
      <c r="H10" s="28"/>
    </row>
    <row r="11" spans="1:8" s="21" customFormat="1" ht="29.25" customHeight="1" x14ac:dyDescent="0.2">
      <c r="A11" s="34">
        <v>422</v>
      </c>
      <c r="B11" s="30">
        <v>4693.3999999999996</v>
      </c>
      <c r="C11" s="34" t="s">
        <v>12</v>
      </c>
      <c r="D11" s="35" t="s">
        <v>23</v>
      </c>
      <c r="E11" s="36">
        <v>25.95</v>
      </c>
      <c r="F11" s="33">
        <f t="shared" ref="F11:F12" si="0">+E11*B11</f>
        <v>121793.72999999998</v>
      </c>
      <c r="H11" s="28"/>
    </row>
    <row r="12" spans="1:8" s="21" customFormat="1" ht="29.25" customHeight="1" x14ac:dyDescent="0.2">
      <c r="A12" s="34">
        <v>614</v>
      </c>
      <c r="B12" s="38">
        <v>1</v>
      </c>
      <c r="C12" s="34" t="s">
        <v>26</v>
      </c>
      <c r="D12" s="35" t="s">
        <v>7</v>
      </c>
      <c r="E12" s="36">
        <v>23000</v>
      </c>
      <c r="F12" s="33">
        <f t="shared" si="0"/>
        <v>23000</v>
      </c>
      <c r="H12" s="28"/>
    </row>
    <row r="13" spans="1:8" s="21" customFormat="1" ht="29.25" customHeight="1" x14ac:dyDescent="0.2">
      <c r="A13" s="39"/>
      <c r="B13" s="40"/>
      <c r="C13" s="39"/>
      <c r="D13" s="41"/>
      <c r="E13" s="42"/>
      <c r="F13" s="37">
        <f>SUM(F10:F12)</f>
        <v>643447.97</v>
      </c>
      <c r="H13" s="28"/>
    </row>
    <row r="14" spans="1:8" s="21" customFormat="1" ht="29.25" customHeight="1" x14ac:dyDescent="0.25">
      <c r="A14" s="43"/>
      <c r="B14" s="44"/>
      <c r="C14" s="24"/>
      <c r="D14" s="25" t="s">
        <v>16</v>
      </c>
      <c r="E14" s="26"/>
      <c r="F14" s="45"/>
      <c r="H14" s="28"/>
    </row>
    <row r="15" spans="1:8" s="21" customFormat="1" ht="40.5" customHeight="1" x14ac:dyDescent="0.2">
      <c r="A15" s="39">
        <v>103.05</v>
      </c>
      <c r="B15" s="78">
        <v>1</v>
      </c>
      <c r="C15" s="79" t="s">
        <v>26</v>
      </c>
      <c r="D15" s="80" t="s">
        <v>9</v>
      </c>
      <c r="E15" s="32">
        <v>2500</v>
      </c>
      <c r="F15" s="33">
        <f t="shared" ref="F15" si="1">+E15*B15</f>
        <v>2500</v>
      </c>
      <c r="H15" s="28"/>
    </row>
    <row r="16" spans="1:8" s="21" customFormat="1" ht="29.25" customHeight="1" x14ac:dyDescent="0.25">
      <c r="A16" s="39"/>
      <c r="B16" s="46"/>
      <c r="C16" s="39"/>
      <c r="D16" s="47"/>
      <c r="E16" s="36"/>
      <c r="F16" s="37">
        <f>SUM(F15)</f>
        <v>2500</v>
      </c>
      <c r="H16" s="28"/>
    </row>
    <row r="17" spans="1:8" s="21" customFormat="1" ht="29.25" customHeight="1" thickBot="1" x14ac:dyDescent="0.3">
      <c r="A17" s="48"/>
      <c r="B17" s="49"/>
      <c r="C17" s="50"/>
      <c r="D17" s="51" t="s">
        <v>24</v>
      </c>
      <c r="E17" s="52" t="s">
        <v>25</v>
      </c>
      <c r="F17" s="53">
        <f>+F13+F16</f>
        <v>645947.97</v>
      </c>
      <c r="H17" s="28"/>
    </row>
    <row r="18" spans="1:8" s="4" customFormat="1" ht="15.75" thickTop="1" x14ac:dyDescent="0.2">
      <c r="E18" s="9"/>
      <c r="F18" s="9"/>
    </row>
    <row r="19" spans="1:8" s="4" customFormat="1" ht="21" customHeight="1" x14ac:dyDescent="0.25">
      <c r="A19" s="1"/>
      <c r="B19" s="2"/>
      <c r="C19" s="1"/>
      <c r="D19" s="5"/>
      <c r="E19" s="8" t="s">
        <v>0</v>
      </c>
    </row>
    <row r="20" spans="1:8" s="4" customFormat="1" ht="21" customHeight="1" x14ac:dyDescent="0.25">
      <c r="A20" s="1"/>
      <c r="B20" s="1"/>
      <c r="C20" s="1"/>
      <c r="D20" s="5"/>
      <c r="E20" s="8" t="s">
        <v>17</v>
      </c>
      <c r="F20" s="8"/>
    </row>
    <row r="21" spans="1:8" s="4" customFormat="1" ht="21" customHeight="1" x14ac:dyDescent="0.25">
      <c r="A21" s="1"/>
      <c r="B21" s="1"/>
      <c r="C21" s="1"/>
      <c r="D21" s="5"/>
      <c r="E21" s="10" t="s">
        <v>18</v>
      </c>
      <c r="F21" s="8"/>
    </row>
    <row r="22" spans="1:8" s="4" customFormat="1" ht="21" customHeight="1" x14ac:dyDescent="0.25">
      <c r="A22" s="1"/>
      <c r="B22" s="3"/>
      <c r="C22" s="1"/>
      <c r="D22" s="5"/>
      <c r="E22" s="8" t="s">
        <v>19</v>
      </c>
      <c r="F22" s="8"/>
    </row>
    <row r="23" spans="1:8" s="6" customFormat="1" ht="24" customHeight="1" x14ac:dyDescent="0.2">
      <c r="A23" s="13" t="s">
        <v>5</v>
      </c>
      <c r="B23" s="14" t="s">
        <v>6</v>
      </c>
      <c r="C23" s="14" t="s">
        <v>3</v>
      </c>
      <c r="D23" s="13" t="s">
        <v>4</v>
      </c>
      <c r="E23" s="11" t="s">
        <v>1</v>
      </c>
      <c r="F23" s="11" t="s">
        <v>2</v>
      </c>
    </row>
    <row r="24" spans="1:8" s="6" customFormat="1" ht="33.75" customHeight="1" x14ac:dyDescent="0.25">
      <c r="A24" s="54"/>
      <c r="B24" s="55"/>
      <c r="C24" s="56"/>
      <c r="D24" s="57" t="s">
        <v>21</v>
      </c>
      <c r="E24" s="72"/>
      <c r="F24" s="73"/>
      <c r="G24" s="21"/>
      <c r="H24" s="74"/>
    </row>
    <row r="25" spans="1:8" s="21" customFormat="1" ht="33.75" customHeight="1" x14ac:dyDescent="0.2">
      <c r="A25" s="58">
        <v>422</v>
      </c>
      <c r="B25" s="59">
        <v>148409</v>
      </c>
      <c r="C25" s="60" t="s">
        <v>11</v>
      </c>
      <c r="D25" s="75" t="s">
        <v>22</v>
      </c>
      <c r="E25" s="32">
        <v>3.37</v>
      </c>
      <c r="F25" s="33">
        <f>+E25*B25</f>
        <v>500138.33</v>
      </c>
      <c r="H25" s="74"/>
    </row>
    <row r="26" spans="1:8" s="21" customFormat="1" ht="33.75" customHeight="1" x14ac:dyDescent="0.2">
      <c r="A26" s="58">
        <v>422</v>
      </c>
      <c r="B26" s="59">
        <v>4693.3999999999996</v>
      </c>
      <c r="C26" s="60" t="s">
        <v>12</v>
      </c>
      <c r="D26" s="75" t="s">
        <v>23</v>
      </c>
      <c r="E26" s="36">
        <v>28.75</v>
      </c>
      <c r="F26" s="33">
        <f t="shared" ref="F26:F27" si="2">+E26*B26</f>
        <v>134935.25</v>
      </c>
      <c r="H26" s="74"/>
    </row>
    <row r="27" spans="1:8" s="21" customFormat="1" ht="33.75" customHeight="1" x14ac:dyDescent="0.2">
      <c r="A27" s="58">
        <v>614</v>
      </c>
      <c r="B27" s="61">
        <v>1</v>
      </c>
      <c r="C27" s="60" t="s">
        <v>26</v>
      </c>
      <c r="D27" s="75" t="s">
        <v>7</v>
      </c>
      <c r="E27" s="36">
        <v>27500</v>
      </c>
      <c r="F27" s="33">
        <f t="shared" si="2"/>
        <v>27500</v>
      </c>
      <c r="H27" s="74"/>
    </row>
    <row r="28" spans="1:8" s="21" customFormat="1" ht="33.75" customHeight="1" x14ac:dyDescent="0.2">
      <c r="A28" s="62"/>
      <c r="B28" s="63"/>
      <c r="C28" s="64"/>
      <c r="D28" s="65"/>
      <c r="E28" s="42"/>
      <c r="F28" s="37">
        <f>SUM(F25:F27)</f>
        <v>662573.58000000007</v>
      </c>
      <c r="H28" s="74"/>
    </row>
    <row r="29" spans="1:8" s="21" customFormat="1" ht="33.75" customHeight="1" x14ac:dyDescent="0.25">
      <c r="A29" s="66"/>
      <c r="B29" s="67"/>
      <c r="C29" s="56"/>
      <c r="D29" s="57" t="s">
        <v>16</v>
      </c>
      <c r="E29" s="26"/>
      <c r="F29" s="45"/>
      <c r="H29" s="74"/>
    </row>
    <row r="30" spans="1:8" s="21" customFormat="1" ht="39.75" customHeight="1" x14ac:dyDescent="0.2">
      <c r="A30" s="68">
        <v>103.05</v>
      </c>
      <c r="B30" s="76">
        <v>1</v>
      </c>
      <c r="C30" s="64" t="s">
        <v>26</v>
      </c>
      <c r="D30" s="77" t="s">
        <v>9</v>
      </c>
      <c r="E30" s="32">
        <v>2000</v>
      </c>
      <c r="F30" s="33">
        <f t="shared" ref="F30" si="3">+E30*B30</f>
        <v>2000</v>
      </c>
      <c r="H30" s="74"/>
    </row>
    <row r="31" spans="1:8" s="21" customFormat="1" ht="30.75" customHeight="1" x14ac:dyDescent="0.25">
      <c r="A31" s="68"/>
      <c r="B31" s="69"/>
      <c r="C31" s="70"/>
      <c r="D31" s="71"/>
      <c r="E31" s="36"/>
      <c r="F31" s="37">
        <f>SUM(F30)</f>
        <v>2000</v>
      </c>
      <c r="H31" s="74"/>
    </row>
    <row r="32" spans="1:8" s="21" customFormat="1" ht="33" customHeight="1" thickBot="1" x14ac:dyDescent="0.3">
      <c r="A32" s="17"/>
      <c r="B32" s="18"/>
      <c r="C32" s="19"/>
      <c r="D32" s="20" t="s">
        <v>24</v>
      </c>
      <c r="E32" s="52" t="s">
        <v>25</v>
      </c>
      <c r="F32" s="53">
        <f>+F28+F31</f>
        <v>664573.58000000007</v>
      </c>
      <c r="H32" s="74"/>
    </row>
    <row r="33" spans="1:8" ht="15.75" thickTop="1" x14ac:dyDescent="0.2"/>
    <row r="34" spans="1:8" s="4" customFormat="1" ht="21" customHeight="1" x14ac:dyDescent="0.25">
      <c r="A34" s="1"/>
      <c r="B34" s="2"/>
      <c r="C34" s="1"/>
      <c r="D34" s="5"/>
      <c r="E34" s="8" t="s">
        <v>0</v>
      </c>
    </row>
    <row r="35" spans="1:8" s="4" customFormat="1" ht="21" customHeight="1" x14ac:dyDescent="0.25">
      <c r="A35" s="1"/>
      <c r="B35" s="1"/>
      <c r="C35" s="1"/>
      <c r="D35" s="5"/>
      <c r="E35" s="8" t="s">
        <v>29</v>
      </c>
      <c r="F35" s="8"/>
    </row>
    <row r="36" spans="1:8" s="4" customFormat="1" ht="21" customHeight="1" x14ac:dyDescent="0.25">
      <c r="A36" s="1"/>
      <c r="B36" s="1"/>
      <c r="C36" s="1"/>
      <c r="D36" s="5"/>
      <c r="E36" s="10" t="s">
        <v>30</v>
      </c>
      <c r="F36" s="8"/>
    </row>
    <row r="37" spans="1:8" s="4" customFormat="1" ht="21" customHeight="1" x14ac:dyDescent="0.25">
      <c r="A37" s="1"/>
      <c r="B37" s="3"/>
      <c r="C37" s="1"/>
      <c r="D37" s="5"/>
      <c r="E37" s="8" t="s">
        <v>31</v>
      </c>
      <c r="F37" s="8"/>
    </row>
    <row r="38" spans="1:8" s="6" customFormat="1" ht="24" customHeight="1" x14ac:dyDescent="0.2">
      <c r="A38" s="13" t="s">
        <v>5</v>
      </c>
      <c r="B38" s="14" t="s">
        <v>6</v>
      </c>
      <c r="C38" s="14" t="s">
        <v>3</v>
      </c>
      <c r="D38" s="13" t="s">
        <v>4</v>
      </c>
      <c r="E38" s="11" t="s">
        <v>1</v>
      </c>
      <c r="F38" s="11" t="s">
        <v>2</v>
      </c>
    </row>
    <row r="39" spans="1:8" s="6" customFormat="1" ht="33.75" customHeight="1" x14ac:dyDescent="0.25">
      <c r="A39" s="54"/>
      <c r="B39" s="55"/>
      <c r="C39" s="56"/>
      <c r="D39" s="57" t="s">
        <v>21</v>
      </c>
      <c r="E39" s="72"/>
      <c r="F39" s="73"/>
      <c r="G39" s="21"/>
      <c r="H39" s="74"/>
    </row>
    <row r="40" spans="1:8" s="21" customFormat="1" ht="33.75" customHeight="1" x14ac:dyDescent="0.2">
      <c r="A40" s="58">
        <v>422</v>
      </c>
      <c r="B40" s="59">
        <v>148409</v>
      </c>
      <c r="C40" s="60" t="s">
        <v>11</v>
      </c>
      <c r="D40" s="75" t="s">
        <v>22</v>
      </c>
      <c r="E40" s="32">
        <v>3.2</v>
      </c>
      <c r="F40" s="33">
        <f>+E40*B40</f>
        <v>474908.80000000005</v>
      </c>
      <c r="H40" s="74"/>
    </row>
    <row r="41" spans="1:8" s="21" customFormat="1" ht="33.75" customHeight="1" x14ac:dyDescent="0.2">
      <c r="A41" s="58">
        <v>422</v>
      </c>
      <c r="B41" s="59">
        <v>4693.3999999999996</v>
      </c>
      <c r="C41" s="60" t="s">
        <v>12</v>
      </c>
      <c r="D41" s="75" t="s">
        <v>23</v>
      </c>
      <c r="E41" s="36">
        <v>31</v>
      </c>
      <c r="F41" s="33">
        <f t="shared" ref="F41:F42" si="4">+E41*B41</f>
        <v>145495.4</v>
      </c>
      <c r="H41" s="74"/>
    </row>
    <row r="42" spans="1:8" s="21" customFormat="1" ht="33.75" customHeight="1" x14ac:dyDescent="0.2">
      <c r="A42" s="58">
        <v>614</v>
      </c>
      <c r="B42" s="61">
        <v>1</v>
      </c>
      <c r="C42" s="60" t="s">
        <v>26</v>
      </c>
      <c r="D42" s="75" t="s">
        <v>7</v>
      </c>
      <c r="E42" s="36">
        <v>20000</v>
      </c>
      <c r="F42" s="33">
        <f t="shared" si="4"/>
        <v>20000</v>
      </c>
      <c r="H42" s="74"/>
    </row>
    <row r="43" spans="1:8" s="21" customFormat="1" ht="33.75" customHeight="1" x14ac:dyDescent="0.2">
      <c r="A43" s="62"/>
      <c r="B43" s="63"/>
      <c r="C43" s="64"/>
      <c r="D43" s="65"/>
      <c r="E43" s="42"/>
      <c r="F43" s="37">
        <f>SUM(F40:F42)</f>
        <v>640404.20000000007</v>
      </c>
      <c r="H43" s="74"/>
    </row>
    <row r="44" spans="1:8" s="21" customFormat="1" ht="33.75" customHeight="1" x14ac:dyDescent="0.25">
      <c r="A44" s="66"/>
      <c r="B44" s="67"/>
      <c r="C44" s="56"/>
      <c r="D44" s="57" t="s">
        <v>16</v>
      </c>
      <c r="E44" s="26"/>
      <c r="F44" s="45"/>
      <c r="H44" s="74"/>
    </row>
    <row r="45" spans="1:8" s="21" customFormat="1" ht="39.75" customHeight="1" x14ac:dyDescent="0.2">
      <c r="A45" s="68">
        <v>103.05</v>
      </c>
      <c r="B45" s="76">
        <v>1</v>
      </c>
      <c r="C45" s="64" t="s">
        <v>26</v>
      </c>
      <c r="D45" s="77" t="s">
        <v>9</v>
      </c>
      <c r="E45" s="32">
        <v>5000</v>
      </c>
      <c r="F45" s="33">
        <f t="shared" ref="F45" si="5">+E45*B45</f>
        <v>5000</v>
      </c>
      <c r="H45" s="74"/>
    </row>
    <row r="46" spans="1:8" s="21" customFormat="1" ht="30.75" customHeight="1" x14ac:dyDescent="0.25">
      <c r="A46" s="68"/>
      <c r="B46" s="69"/>
      <c r="C46" s="70"/>
      <c r="D46" s="71"/>
      <c r="E46" s="36"/>
      <c r="F46" s="37">
        <f>SUM(F45)</f>
        <v>5000</v>
      </c>
      <c r="H46" s="74"/>
    </row>
    <row r="47" spans="1:8" s="21" customFormat="1" ht="33" customHeight="1" thickBot="1" x14ac:dyDescent="0.3">
      <c r="A47" s="17"/>
      <c r="B47" s="18"/>
      <c r="C47" s="19"/>
      <c r="D47" s="20" t="s">
        <v>24</v>
      </c>
      <c r="E47" s="52" t="s">
        <v>25</v>
      </c>
      <c r="F47" s="53">
        <f>+F43+F46</f>
        <v>645404.20000000007</v>
      </c>
      <c r="H47" s="74"/>
    </row>
    <row r="48" spans="1:8" ht="15.75" thickTop="1" x14ac:dyDescent="0.2"/>
  </sheetData>
  <mergeCells count="1">
    <mergeCell ref="A1:F1"/>
  </mergeCells>
  <phoneticPr fontId="0" type="noConversion"/>
  <pageMargins left="0" right="0" top="0.25" bottom="0" header="0.5" footer="0.5"/>
  <pageSetup scale="77" fitToHeight="0" orientation="portrait" r:id="rId1"/>
  <headerFooter alignWithMargins="0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2022-05-17T17:37:46Z</cp:lastPrinted>
  <dcterms:created xsi:type="dcterms:W3CDTF">1999-04-07T19:03:50Z</dcterms:created>
  <dcterms:modified xsi:type="dcterms:W3CDTF">2022-05-17T17:38:08Z</dcterms:modified>
</cp:coreProperties>
</file>