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2285" windowHeight="15345" tabRatio="596"/>
  </bookViews>
  <sheets>
    <sheet name="A" sheetId="1" r:id="rId1"/>
  </sheets>
  <definedNames>
    <definedName name="_xlnm.Print_Area" localSheetId="0">A!$A$1:$F$406</definedName>
  </definedNames>
  <calcPr calcId="145621"/>
</workbook>
</file>

<file path=xl/calcChain.xml><?xml version="1.0" encoding="utf-8"?>
<calcChain xmlns="http://schemas.openxmlformats.org/spreadsheetml/2006/main">
  <c r="F403" i="1" l="1"/>
  <c r="F402" i="1"/>
  <c r="F398" i="1"/>
  <c r="F399" i="1" s="1"/>
  <c r="F394" i="1"/>
  <c r="F393" i="1"/>
  <c r="F392" i="1"/>
  <c r="F388" i="1"/>
  <c r="F387" i="1"/>
  <c r="F386" i="1"/>
  <c r="F385" i="1"/>
  <c r="F384" i="1"/>
  <c r="F380" i="1"/>
  <c r="F379" i="1"/>
  <c r="F378" i="1"/>
  <c r="F377" i="1"/>
  <c r="F376" i="1"/>
  <c r="F375" i="1"/>
  <c r="F374" i="1"/>
  <c r="F373" i="1"/>
  <c r="F369" i="1"/>
  <c r="F368" i="1"/>
  <c r="F367" i="1"/>
  <c r="F366" i="1"/>
  <c r="F365" i="1"/>
  <c r="F364" i="1"/>
  <c r="F363" i="1"/>
  <c r="F362" i="1"/>
  <c r="F361" i="1"/>
  <c r="F360" i="1"/>
  <c r="F356" i="1"/>
  <c r="F355" i="1"/>
  <c r="F354" i="1"/>
  <c r="F353" i="1"/>
  <c r="F352" i="1"/>
  <c r="F351" i="1"/>
  <c r="F350" i="1"/>
  <c r="F349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46" i="1" l="1"/>
  <c r="F404" i="1"/>
  <c r="F395" i="1"/>
  <c r="F389" i="1"/>
  <c r="F381" i="1"/>
  <c r="F370" i="1"/>
  <c r="F357" i="1"/>
  <c r="F121" i="1"/>
  <c r="F122" i="1"/>
  <c r="F123" i="1"/>
  <c r="F124" i="1"/>
  <c r="F125" i="1"/>
  <c r="F126" i="1"/>
  <c r="F127" i="1"/>
  <c r="F128" i="1"/>
  <c r="F129" i="1"/>
  <c r="F406" i="1" l="1"/>
  <c r="F323" i="1"/>
  <c r="F322" i="1"/>
  <c r="F318" i="1"/>
  <c r="F319" i="1" s="1"/>
  <c r="F314" i="1"/>
  <c r="F313" i="1"/>
  <c r="F312" i="1"/>
  <c r="F308" i="1"/>
  <c r="F307" i="1"/>
  <c r="F306" i="1"/>
  <c r="F305" i="1"/>
  <c r="F304" i="1"/>
  <c r="F300" i="1"/>
  <c r="F299" i="1"/>
  <c r="F298" i="1"/>
  <c r="F297" i="1"/>
  <c r="F296" i="1"/>
  <c r="F295" i="1"/>
  <c r="F294" i="1"/>
  <c r="F293" i="1"/>
  <c r="F289" i="1"/>
  <c r="F288" i="1"/>
  <c r="F287" i="1"/>
  <c r="F286" i="1"/>
  <c r="F285" i="1"/>
  <c r="F284" i="1"/>
  <c r="F283" i="1"/>
  <c r="F282" i="1"/>
  <c r="F281" i="1"/>
  <c r="F280" i="1"/>
  <c r="F276" i="1"/>
  <c r="F275" i="1"/>
  <c r="F274" i="1"/>
  <c r="F273" i="1"/>
  <c r="F272" i="1"/>
  <c r="F271" i="1"/>
  <c r="F270" i="1"/>
  <c r="F269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43" i="1"/>
  <c r="F242" i="1"/>
  <c r="F238" i="1"/>
  <c r="F239" i="1" s="1"/>
  <c r="F234" i="1"/>
  <c r="F233" i="1"/>
  <c r="F232" i="1"/>
  <c r="F228" i="1"/>
  <c r="F227" i="1"/>
  <c r="F226" i="1"/>
  <c r="F225" i="1"/>
  <c r="F224" i="1"/>
  <c r="F220" i="1"/>
  <c r="F219" i="1"/>
  <c r="F218" i="1"/>
  <c r="F217" i="1"/>
  <c r="F216" i="1"/>
  <c r="F215" i="1"/>
  <c r="F214" i="1"/>
  <c r="F213" i="1"/>
  <c r="F209" i="1"/>
  <c r="F208" i="1"/>
  <c r="F207" i="1"/>
  <c r="F206" i="1"/>
  <c r="F205" i="1"/>
  <c r="F204" i="1"/>
  <c r="F203" i="1"/>
  <c r="F202" i="1"/>
  <c r="F201" i="1"/>
  <c r="F200" i="1"/>
  <c r="F196" i="1"/>
  <c r="F195" i="1"/>
  <c r="F194" i="1"/>
  <c r="F193" i="1"/>
  <c r="F192" i="1"/>
  <c r="F191" i="1"/>
  <c r="F190" i="1"/>
  <c r="F189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63" i="1"/>
  <c r="F162" i="1"/>
  <c r="F164" i="1" s="1"/>
  <c r="F158" i="1"/>
  <c r="F159" i="1" s="1"/>
  <c r="F154" i="1"/>
  <c r="F155" i="1" s="1"/>
  <c r="F153" i="1"/>
  <c r="F152" i="1"/>
  <c r="F148" i="1"/>
  <c r="F147" i="1"/>
  <c r="F146" i="1"/>
  <c r="F145" i="1"/>
  <c r="F144" i="1"/>
  <c r="F149" i="1" s="1"/>
  <c r="F140" i="1"/>
  <c r="F139" i="1"/>
  <c r="F138" i="1"/>
  <c r="F137" i="1"/>
  <c r="F136" i="1"/>
  <c r="F135" i="1"/>
  <c r="F134" i="1"/>
  <c r="F133" i="1"/>
  <c r="F120" i="1"/>
  <c r="F116" i="1"/>
  <c r="F115" i="1"/>
  <c r="F114" i="1"/>
  <c r="F113" i="1"/>
  <c r="F112" i="1"/>
  <c r="F111" i="1"/>
  <c r="F110" i="1"/>
  <c r="F109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84" i="1"/>
  <c r="F79" i="1"/>
  <c r="F73" i="1"/>
  <c r="F74" i="1"/>
  <c r="F83" i="1"/>
  <c r="F78" i="1"/>
  <c r="F72" i="1"/>
  <c r="F68" i="1"/>
  <c r="F67" i="1"/>
  <c r="F66" i="1"/>
  <c r="F65" i="1"/>
  <c r="F64" i="1"/>
  <c r="F60" i="1"/>
  <c r="F59" i="1"/>
  <c r="F58" i="1"/>
  <c r="F57" i="1"/>
  <c r="F56" i="1"/>
  <c r="F55" i="1"/>
  <c r="F54" i="1"/>
  <c r="F53" i="1"/>
  <c r="F49" i="1"/>
  <c r="F48" i="1"/>
  <c r="F47" i="1"/>
  <c r="F46" i="1"/>
  <c r="F45" i="1"/>
  <c r="F44" i="1"/>
  <c r="F43" i="1"/>
  <c r="F42" i="1"/>
  <c r="F41" i="1"/>
  <c r="F40" i="1"/>
  <c r="F36" i="1"/>
  <c r="F35" i="1"/>
  <c r="F34" i="1"/>
  <c r="F33" i="1"/>
  <c r="F32" i="1"/>
  <c r="F31" i="1"/>
  <c r="F30" i="1"/>
  <c r="F29" i="1"/>
  <c r="F14" i="1"/>
  <c r="F15" i="1"/>
  <c r="F16" i="1"/>
  <c r="F17" i="1"/>
  <c r="F18" i="1"/>
  <c r="F19" i="1"/>
  <c r="F20" i="1"/>
  <c r="F21" i="1"/>
  <c r="F22" i="1"/>
  <c r="F23" i="1"/>
  <c r="F24" i="1"/>
  <c r="F25" i="1"/>
  <c r="F13" i="1"/>
  <c r="F82" i="1"/>
  <c r="F266" i="1" l="1"/>
  <c r="F130" i="1"/>
  <c r="F75" i="1"/>
  <c r="F50" i="1"/>
  <c r="F37" i="1"/>
  <c r="F61" i="1"/>
  <c r="F69" i="1"/>
  <c r="F26" i="1"/>
  <c r="F197" i="1"/>
  <c r="F235" i="1"/>
  <c r="F221" i="1"/>
  <c r="F229" i="1"/>
  <c r="F277" i="1"/>
  <c r="F290" i="1"/>
  <c r="F315" i="1"/>
  <c r="F106" i="1"/>
  <c r="F244" i="1"/>
  <c r="F309" i="1"/>
  <c r="F141" i="1"/>
  <c r="F210" i="1"/>
  <c r="F301" i="1"/>
  <c r="F324" i="1"/>
  <c r="F117" i="1"/>
  <c r="F186" i="1"/>
  <c r="F86" i="1" l="1"/>
  <c r="F246" i="1"/>
  <c r="F326" i="1"/>
  <c r="F166" i="1"/>
</calcChain>
</file>

<file path=xl/sharedStrings.xml><?xml version="1.0" encoding="utf-8"?>
<sst xmlns="http://schemas.openxmlformats.org/spreadsheetml/2006/main" count="653" uniqueCount="94">
  <si>
    <t>Unit Price</t>
  </si>
  <si>
    <t>Total</t>
  </si>
  <si>
    <t>Unit</t>
  </si>
  <si>
    <t>Description</t>
  </si>
  <si>
    <t>Item #</t>
  </si>
  <si>
    <t>TABULATION SHEET</t>
  </si>
  <si>
    <t>Pavement Planing, Asphalt Concrete</t>
  </si>
  <si>
    <t>L.S.</t>
  </si>
  <si>
    <t>CONTRACTOR</t>
  </si>
  <si>
    <t>Spec.</t>
  </si>
  <si>
    <t>ROADWAY</t>
  </si>
  <si>
    <t>Ea.</t>
  </si>
  <si>
    <t>DRAINAGE</t>
  </si>
  <si>
    <t>Subtotal</t>
  </si>
  <si>
    <t>PAVEMENT</t>
  </si>
  <si>
    <t>Gal.</t>
  </si>
  <si>
    <t>Centerline, Type 1</t>
  </si>
  <si>
    <t>Ft.</t>
  </si>
  <si>
    <t>Maintaining Traffic</t>
  </si>
  <si>
    <t>Hr.</t>
  </si>
  <si>
    <t>MISCELLANEOUS</t>
  </si>
  <si>
    <t>Catch Basin Removed</t>
  </si>
  <si>
    <t>Excavation</t>
  </si>
  <si>
    <t>Subgrade Compaction</t>
  </si>
  <si>
    <t>Proof Rolling, As Per Plan</t>
  </si>
  <si>
    <t>EROSION CONTROL</t>
  </si>
  <si>
    <t>Ton</t>
  </si>
  <si>
    <t>Commercial Fertilizer</t>
  </si>
  <si>
    <t>Storm Water Pollution Prevention Inspections</t>
  </si>
  <si>
    <t>12" Conduit, Type C</t>
  </si>
  <si>
    <t>18" Conduit, Type B</t>
  </si>
  <si>
    <t>18" Conduit, Type C</t>
  </si>
  <si>
    <t>Asphalt Concrete Base</t>
  </si>
  <si>
    <t>Aggregate Base</t>
  </si>
  <si>
    <t>Stabilized Crushed Aggregate</t>
  </si>
  <si>
    <t>GRAND TOTAL</t>
  </si>
  <si>
    <t>Engineer's Estimate: $380,000.00</t>
  </si>
  <si>
    <t>Bid Date:   December 16, 2020 @ 9:30 a.m.</t>
  </si>
  <si>
    <t xml:space="preserve">L. S. </t>
  </si>
  <si>
    <t>Clearing &amp; Grubbing</t>
  </si>
  <si>
    <t>Pipe Removed Under 24"</t>
  </si>
  <si>
    <t>Pipe Removed 24" and Over</t>
  </si>
  <si>
    <t>Cu. Yd.</t>
  </si>
  <si>
    <t>Pavement and Base Removal, As Per Plan</t>
  </si>
  <si>
    <t>Embankment, As, Per Plan</t>
  </si>
  <si>
    <t>Sq. Yd.</t>
  </si>
  <si>
    <t>Geotextile Fabric</t>
  </si>
  <si>
    <t>Monument Assembly, As Per Plan</t>
  </si>
  <si>
    <t>Mailbox Support</t>
  </si>
  <si>
    <t>Topsoil Stockpiled</t>
  </si>
  <si>
    <t>Topsoil Placed</t>
  </si>
  <si>
    <t>Seeding and Mulching, Class I</t>
  </si>
  <si>
    <t>Storm Water Pollution Prevention Plan, As Per Plan</t>
  </si>
  <si>
    <t>Storm Water Pollution Prevention Inspection Software</t>
  </si>
  <si>
    <t>Erosion Control, As Per Plan</t>
  </si>
  <si>
    <t>4" Conduit, Type E</t>
  </si>
  <si>
    <t>6" Conduit, Type E</t>
  </si>
  <si>
    <t>15" Couduit, Type C</t>
  </si>
  <si>
    <t>Catch Basin 2-2B</t>
  </si>
  <si>
    <t>Catch Basin 2-2B, with 4"/15" slanted riser</t>
  </si>
  <si>
    <t>Catch Basin 2-3</t>
  </si>
  <si>
    <t>Inserta-Tee Connection, As Per Plan</t>
  </si>
  <si>
    <t>Tack Coat</t>
  </si>
  <si>
    <t xml:space="preserve">Asphalt Concrete Intermediate Course, Type 2, (448)
</t>
  </si>
  <si>
    <t>Placing Pavement and Base Removed, As Per Plan</t>
  </si>
  <si>
    <t>Scarify and Spread, As Per Plan</t>
  </si>
  <si>
    <t>Asphalt Concrete Surface Course, Type 1, (448),  PG64-22</t>
  </si>
  <si>
    <t>SIGNS</t>
  </si>
  <si>
    <t>Sq. Ft.</t>
  </si>
  <si>
    <t>Sign, Flat Sheet</t>
  </si>
  <si>
    <t>Each</t>
  </si>
  <si>
    <t>Sign, Double Faced, Street Name, As Per Plan</t>
  </si>
  <si>
    <t>Sign Erected, Double Faced, Street Name</t>
  </si>
  <si>
    <t>Ground Mounted Support, No. 3 Post, As Per Plan</t>
  </si>
  <si>
    <t>Sign Erected, Flat Sheet</t>
  </si>
  <si>
    <t>PAVEMENT MARKINGS</t>
  </si>
  <si>
    <t>Mile</t>
  </si>
  <si>
    <t>Edge Line, White, Type 1</t>
  </si>
  <si>
    <t>Stop Bar</t>
  </si>
  <si>
    <t>MAINTENANCE OF TRAFFIC</t>
  </si>
  <si>
    <t>Premium For Contract Performance Bond And Maintenance Bond</t>
  </si>
  <si>
    <t>Field Office, Type B</t>
  </si>
  <si>
    <t>Months</t>
  </si>
  <si>
    <t>Ceylon Road Curve Realignment in Erie and Huron Counties, Ohio, ERI-CR 58-0.00, PID 109649, Federal No.                 E-190720, State No. 439538 (DBE Goal 7%)</t>
  </si>
  <si>
    <t>Quantity</t>
  </si>
  <si>
    <t>Erie Blacktop Inc.</t>
  </si>
  <si>
    <t xml:space="preserve">Great Lakes Demolition </t>
  </si>
  <si>
    <t>Buckeye Excavating &amp; Construction Inc.</t>
  </si>
  <si>
    <t>191 SR 61 East</t>
  </si>
  <si>
    <t>Norwalk, Ohio  44857</t>
  </si>
  <si>
    <t>Eclipse Co LLC</t>
  </si>
  <si>
    <t>11554 E Washington St</t>
  </si>
  <si>
    <t>Chagrin Falls, Ohio  44023</t>
  </si>
  <si>
    <t>Mosser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</si>
</sst>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#,##0.000"/>
  </numFmts>
  <fonts count="11" x14ac:knownFonts="1">
    <font>
      <sz val="12"/>
      <name val="Arial"/>
    </font>
    <font>
      <sz val="12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44" fontId="5" fillId="0" borderId="4" xfId="0" applyNumberFormat="1" applyFont="1" applyBorder="1" applyAlignment="1"/>
    <xf numFmtId="0" fontId="4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0" fillId="0" borderId="0" xfId="0" applyNumberFormat="1"/>
    <xf numFmtId="44" fontId="5" fillId="0" borderId="4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4" fontId="6" fillId="0" borderId="0" xfId="1" applyFont="1" applyFill="1" applyBorder="1" applyAlignment="1" applyProtection="1">
      <alignment horizontal="left"/>
    </xf>
    <xf numFmtId="44" fontId="5" fillId="0" borderId="4" xfId="0" applyNumberFormat="1" applyFont="1" applyBorder="1" applyAlignment="1">
      <alignment horizontal="left"/>
    </xf>
    <xf numFmtId="44" fontId="5" fillId="0" borderId="4" xfId="0" applyNumberFormat="1" applyFont="1" applyBorder="1" applyAlignment="1">
      <alignment horizontal="left" vertical="center"/>
    </xf>
    <xf numFmtId="44" fontId="0" fillId="0" borderId="0" xfId="1" applyFont="1" applyAlignment="1">
      <alignment horizontal="left"/>
    </xf>
    <xf numFmtId="0" fontId="1" fillId="0" borderId="0" xfId="0" applyFont="1" applyBorder="1"/>
    <xf numFmtId="4" fontId="6" fillId="0" borderId="0" xfId="0" applyNumberFormat="1" applyFont="1" applyFill="1" applyBorder="1" applyProtection="1"/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/>
    <xf numFmtId="44" fontId="5" fillId="0" borderId="6" xfId="1" applyFont="1" applyBorder="1" applyAlignment="1">
      <alignment horizontal="left"/>
    </xf>
    <xf numFmtId="4" fontId="5" fillId="0" borderId="6" xfId="0" applyNumberFormat="1" applyFont="1" applyBorder="1"/>
    <xf numFmtId="0" fontId="5" fillId="0" borderId="6" xfId="0" applyFont="1" applyBorder="1"/>
    <xf numFmtId="0" fontId="4" fillId="0" borderId="6" xfId="0" applyFont="1" applyBorder="1" applyAlignment="1">
      <alignment horizontal="right"/>
    </xf>
    <xf numFmtId="44" fontId="5" fillId="0" borderId="7" xfId="0" applyNumberFormat="1" applyFont="1" applyBorder="1"/>
    <xf numFmtId="0" fontId="2" fillId="2" borderId="0" xfId="0" applyFont="1" applyFill="1" applyBorder="1" applyProtection="1"/>
    <xf numFmtId="4" fontId="3" fillId="2" borderId="0" xfId="0" applyNumberFormat="1" applyFont="1" applyFill="1" applyBorder="1" applyProtection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44" fontId="3" fillId="2" borderId="0" xfId="1" applyFont="1" applyFill="1" applyBorder="1" applyAlignment="1" applyProtection="1">
      <alignment horizontal="left"/>
    </xf>
    <xf numFmtId="0" fontId="5" fillId="2" borderId="0" xfId="0" applyFont="1" applyFill="1" applyBorder="1"/>
    <xf numFmtId="0" fontId="6" fillId="2" borderId="0" xfId="0" applyFont="1" applyFill="1" applyBorder="1" applyProtection="1"/>
    <xf numFmtId="4" fontId="6" fillId="2" borderId="0" xfId="0" applyNumberFormat="1" applyFont="1" applyFill="1" applyBorder="1" applyProtection="1"/>
    <xf numFmtId="8" fontId="6" fillId="2" borderId="0" xfId="1" quotePrefix="1" applyNumberFormat="1" applyFont="1" applyFill="1" applyBorder="1" applyAlignment="1" applyProtection="1">
      <alignment horizontal="left"/>
    </xf>
    <xf numFmtId="44" fontId="6" fillId="2" borderId="0" xfId="1" quotePrefix="1" applyFont="1" applyFill="1" applyBorder="1" applyAlignment="1" applyProtection="1">
      <alignment horizontal="left"/>
    </xf>
    <xf numFmtId="44" fontId="6" fillId="2" borderId="0" xfId="1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44" fontId="5" fillId="2" borderId="0" xfId="1" applyFont="1" applyFill="1" applyAlignment="1">
      <alignment horizontal="left"/>
    </xf>
    <xf numFmtId="4" fontId="9" fillId="2" borderId="0" xfId="0" applyNumberFormat="1" applyFont="1" applyFill="1"/>
    <xf numFmtId="4" fontId="7" fillId="2" borderId="0" xfId="0" applyNumberFormat="1" applyFont="1" applyFill="1"/>
    <xf numFmtId="0" fontId="3" fillId="0" borderId="2" xfId="3" applyFont="1" applyBorder="1" applyAlignment="1" applyProtection="1">
      <alignment horizontal="center" wrapText="1"/>
    </xf>
    <xf numFmtId="0" fontId="3" fillId="0" borderId="2" xfId="3" applyFont="1" applyBorder="1" applyAlignment="1" applyProtection="1">
      <alignment horizontal="center" wrapText="1"/>
      <protection locked="0"/>
    </xf>
    <xf numFmtId="3" fontId="3" fillId="0" borderId="2" xfId="3" applyNumberFormat="1" applyFont="1" applyBorder="1" applyAlignment="1" applyProtection="1">
      <alignment horizontal="center" wrapText="1"/>
      <protection locked="0"/>
    </xf>
    <xf numFmtId="0" fontId="3" fillId="0" borderId="2" xfId="3" applyFont="1" applyBorder="1" applyAlignment="1" applyProtection="1">
      <alignment wrapText="1"/>
    </xf>
    <xf numFmtId="44" fontId="3" fillId="0" borderId="2" xfId="3" applyNumberFormat="1" applyFont="1" applyBorder="1" applyAlignment="1"/>
    <xf numFmtId="0" fontId="3" fillId="0" borderId="2" xfId="3" applyFont="1" applyFill="1" applyBorder="1" applyAlignment="1" applyProtection="1">
      <alignment horizontal="center" wrapText="1"/>
    </xf>
    <xf numFmtId="3" fontId="3" fillId="0" borderId="2" xfId="3" applyNumberFormat="1" applyFont="1" applyFill="1" applyBorder="1" applyAlignment="1" applyProtection="1">
      <alignment horizontal="center" wrapText="1"/>
    </xf>
    <xf numFmtId="0" fontId="3" fillId="0" borderId="2" xfId="3" applyFont="1" applyFill="1" applyBorder="1" applyAlignment="1" applyProtection="1">
      <alignment wrapText="1"/>
    </xf>
    <xf numFmtId="0" fontId="3" fillId="0" borderId="1" xfId="3" applyFont="1" applyFill="1" applyBorder="1" applyAlignment="1" applyProtection="1">
      <alignment horizontal="center"/>
    </xf>
    <xf numFmtId="3" fontId="3" fillId="0" borderId="1" xfId="3" applyNumberFormat="1" applyFont="1" applyFill="1" applyBorder="1" applyAlignment="1" applyProtection="1">
      <alignment horizontal="center"/>
    </xf>
    <xf numFmtId="0" fontId="3" fillId="0" borderId="1" xfId="3" applyFont="1" applyFill="1" applyBorder="1" applyAlignment="1" applyProtection="1">
      <alignment horizontal="center" wrapText="1"/>
      <protection locked="0"/>
    </xf>
    <xf numFmtId="0" fontId="3" fillId="0" borderId="1" xfId="3" applyFont="1" applyFill="1" applyBorder="1" applyAlignment="1" applyProtection="1"/>
    <xf numFmtId="0" fontId="3" fillId="0" borderId="4" xfId="4" applyFont="1" applyFill="1" applyBorder="1" applyAlignment="1" applyProtection="1">
      <alignment horizontal="center"/>
    </xf>
    <xf numFmtId="3" fontId="5" fillId="0" borderId="4" xfId="3" applyNumberFormat="1" applyFont="1" applyFill="1" applyBorder="1" applyAlignment="1">
      <alignment horizontal="center"/>
    </xf>
    <xf numFmtId="0" fontId="3" fillId="0" borderId="4" xfId="4" applyFont="1" applyFill="1" applyBorder="1" applyAlignment="1" applyProtection="1">
      <alignment horizontal="center"/>
      <protection locked="0"/>
    </xf>
    <xf numFmtId="0" fontId="3" fillId="0" borderId="4" xfId="4" applyFont="1" applyFill="1" applyBorder="1" applyAlignment="1" applyProtection="1"/>
    <xf numFmtId="0" fontId="3" fillId="0" borderId="3" xfId="3" applyFont="1" applyFill="1" applyBorder="1" applyAlignment="1" applyProtection="1">
      <alignment horizontal="center"/>
    </xf>
    <xf numFmtId="3" fontId="3" fillId="0" borderId="3" xfId="3" applyNumberFormat="1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/>
    <xf numFmtId="1" fontId="5" fillId="0" borderId="4" xfId="3" applyNumberFormat="1" applyFont="1" applyFill="1" applyBorder="1" applyAlignment="1">
      <alignment horizontal="center"/>
    </xf>
    <xf numFmtId="0" fontId="3" fillId="0" borderId="2" xfId="3" applyFont="1" applyBorder="1" applyAlignment="1" applyProtection="1">
      <alignment horizontal="center"/>
    </xf>
    <xf numFmtId="4" fontId="3" fillId="0" borderId="2" xfId="3" applyNumberFormat="1" applyFont="1" applyBorder="1" applyAlignment="1" applyProtection="1">
      <alignment horizontal="center"/>
    </xf>
    <xf numFmtId="0" fontId="6" fillId="0" borderId="2" xfId="3" applyFont="1" applyBorder="1" applyAlignment="1" applyProtection="1">
      <alignment horizontal="right"/>
    </xf>
    <xf numFmtId="44" fontId="6" fillId="0" borderId="2" xfId="3" applyNumberFormat="1" applyFont="1" applyBorder="1" applyAlignment="1"/>
    <xf numFmtId="3" fontId="3" fillId="0" borderId="2" xfId="3" applyNumberFormat="1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center" wrapText="1"/>
      <protection locked="0"/>
    </xf>
    <xf numFmtId="0" fontId="3" fillId="0" borderId="2" xfId="3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/>
    <xf numFmtId="165" fontId="3" fillId="0" borderId="2" xfId="3" applyNumberFormat="1" applyFont="1" applyFill="1" applyBorder="1" applyAlignment="1" applyProtection="1">
      <alignment horizontal="center"/>
    </xf>
    <xf numFmtId="3" fontId="3" fillId="0" borderId="2" xfId="3" applyNumberFormat="1" applyFont="1" applyFill="1" applyBorder="1" applyAlignment="1" applyProtection="1">
      <alignment horizontal="centerContinuous"/>
    </xf>
    <xf numFmtId="0" fontId="3" fillId="0" borderId="2" xfId="3" applyFont="1" applyFill="1" applyBorder="1" applyAlignment="1" applyProtection="1">
      <alignment horizontal="left"/>
    </xf>
    <xf numFmtId="0" fontId="3" fillId="0" borderId="2" xfId="3" applyFont="1" applyFill="1" applyBorder="1" applyAlignment="1" applyProtection="1">
      <alignment horizontal="centerContinuous"/>
    </xf>
    <xf numFmtId="1" fontId="3" fillId="0" borderId="4" xfId="4" applyNumberFormat="1" applyFont="1" applyFill="1" applyBorder="1" applyAlignment="1" applyProtection="1">
      <alignment horizontal="center"/>
      <protection locked="0"/>
    </xf>
    <xf numFmtId="0" fontId="3" fillId="0" borderId="2" xfId="3" applyFont="1" applyBorder="1" applyAlignment="1">
      <alignment horizontal="center"/>
    </xf>
    <xf numFmtId="4" fontId="3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right"/>
    </xf>
    <xf numFmtId="44" fontId="6" fillId="0" borderId="2" xfId="3" applyNumberFormat="1" applyFont="1" applyBorder="1"/>
    <xf numFmtId="4" fontId="3" fillId="0" borderId="2" xfId="3" applyNumberFormat="1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left" wrapText="1"/>
    </xf>
    <xf numFmtId="164" fontId="3" fillId="0" borderId="2" xfId="3" applyNumberFormat="1" applyFont="1" applyFill="1" applyBorder="1" applyAlignment="1" applyProtection="1">
      <alignment horizontal="center"/>
    </xf>
    <xf numFmtId="44" fontId="5" fillId="0" borderId="4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wrapText="1"/>
    </xf>
    <xf numFmtId="0" fontId="3" fillId="0" borderId="0" xfId="3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0" fontId="3" fillId="0" borderId="0" xfId="3" applyFont="1" applyBorder="1" applyAlignment="1" applyProtection="1">
      <alignment horizontal="center" wrapText="1"/>
      <protection locked="0"/>
    </xf>
    <xf numFmtId="0" fontId="6" fillId="0" borderId="0" xfId="3" applyFont="1" applyBorder="1" applyAlignment="1">
      <alignment horizontal="right"/>
    </xf>
    <xf numFmtId="44" fontId="6" fillId="0" borderId="0" xfId="3" applyNumberFormat="1" applyFont="1" applyBorder="1"/>
    <xf numFmtId="44" fontId="5" fillId="0" borderId="7" xfId="0" applyNumberFormat="1" applyFont="1" applyBorder="1" applyAlignment="1"/>
    <xf numFmtId="44" fontId="5" fillId="3" borderId="4" xfId="0" applyNumberFormat="1" applyFont="1" applyFill="1" applyBorder="1" applyAlignment="1">
      <alignment horizontal="center"/>
    </xf>
    <xf numFmtId="44" fontId="5" fillId="3" borderId="4" xfId="0" applyNumberFormat="1" applyFont="1" applyFill="1" applyBorder="1" applyAlignment="1">
      <alignment horizontal="center" vertical="center"/>
    </xf>
    <xf numFmtId="44" fontId="5" fillId="3" borderId="4" xfId="0" applyNumberFormat="1" applyFont="1" applyFill="1" applyBorder="1" applyAlignment="1"/>
    <xf numFmtId="44" fontId="5" fillId="3" borderId="7" xfId="0" applyNumberFormat="1" applyFont="1" applyFill="1" applyBorder="1"/>
    <xf numFmtId="0" fontId="10" fillId="2" borderId="0" xfId="0" applyFont="1" applyFill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V406"/>
  <sheetViews>
    <sheetView tabSelected="1" defaultGridColor="0" topLeftCell="A314" colorId="22" zoomScaleNormal="50" workbookViewId="0">
      <selection activeCell="A329" sqref="A329:XFD329"/>
    </sheetView>
  </sheetViews>
  <sheetFormatPr defaultColWidth="9.6640625" defaultRowHeight="15" x14ac:dyDescent="0.2"/>
  <cols>
    <col min="1" max="1" width="6.5546875" customWidth="1"/>
    <col min="2" max="2" width="10.88671875" style="19" customWidth="1"/>
    <col min="3" max="3" width="8.5546875" customWidth="1"/>
    <col min="4" max="4" width="46.21875" style="22" customWidth="1"/>
    <col min="5" max="5" width="18.77734375" style="26" customWidth="1"/>
    <col min="6" max="6" width="18.77734375" style="27" customWidth="1"/>
    <col min="7" max="48" width="9.6640625" style="1"/>
  </cols>
  <sheetData>
    <row r="1" spans="1:48" s="3" customFormat="1" ht="15.75" customHeight="1" x14ac:dyDescent="0.2">
      <c r="A1" s="39" t="s">
        <v>5</v>
      </c>
      <c r="B1" s="40"/>
      <c r="C1" s="106" t="s">
        <v>83</v>
      </c>
      <c r="D1" s="106"/>
      <c r="E1" s="106"/>
      <c r="F1" s="10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ht="14.25" x14ac:dyDescent="0.2">
      <c r="A2" s="39"/>
      <c r="B2" s="40"/>
      <c r="C2" s="106"/>
      <c r="D2" s="106"/>
      <c r="E2" s="106"/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3" customFormat="1" ht="15.75" x14ac:dyDescent="0.25">
      <c r="A3" s="39"/>
      <c r="B3" s="40"/>
      <c r="C3" s="41"/>
      <c r="D3" s="42"/>
      <c r="E3" s="43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3" customFormat="1" x14ac:dyDescent="0.25">
      <c r="A4" s="45" t="s">
        <v>36</v>
      </c>
      <c r="B4" s="46"/>
      <c r="C4" s="47"/>
      <c r="D4" s="48"/>
      <c r="E4" s="49"/>
      <c r="F4" s="4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s="3" customFormat="1" x14ac:dyDescent="0.25">
      <c r="A5" s="45" t="s">
        <v>37</v>
      </c>
      <c r="B5" s="46"/>
      <c r="C5" s="45"/>
      <c r="D5" s="50"/>
      <c r="E5" s="51"/>
      <c r="F5" s="4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6.5" customHeight="1" x14ac:dyDescent="0.25">
      <c r="A6" s="45"/>
      <c r="B6" s="52"/>
      <c r="C6" s="45"/>
      <c r="D6" s="50"/>
      <c r="E6" s="49" t="s">
        <v>8</v>
      </c>
      <c r="F6" s="44" t="s">
        <v>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5.75" x14ac:dyDescent="0.25">
      <c r="A7" s="45"/>
      <c r="B7" s="53"/>
      <c r="C7" s="45"/>
      <c r="D7" s="50"/>
      <c r="E7" s="49"/>
      <c r="F7" s="4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s="3" customFormat="1" x14ac:dyDescent="0.25">
      <c r="A8" s="45"/>
      <c r="B8" s="46"/>
      <c r="C8" s="45"/>
      <c r="D8" s="50"/>
      <c r="E8" s="49"/>
      <c r="F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3" customFormat="1" x14ac:dyDescent="0.25">
      <c r="A9" s="45"/>
      <c r="B9" s="46"/>
      <c r="C9" s="45"/>
      <c r="D9" s="50"/>
      <c r="E9" s="49"/>
      <c r="F9" s="4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s="3" customFormat="1" x14ac:dyDescent="0.25">
      <c r="A10" s="4"/>
      <c r="B10" s="28"/>
      <c r="C10" s="4"/>
      <c r="D10" s="21"/>
      <c r="E10" s="2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6" customFormat="1" ht="32.25" customHeight="1" x14ac:dyDescent="0.2">
      <c r="A11" s="9" t="s">
        <v>4</v>
      </c>
      <c r="B11" s="95" t="s">
        <v>84</v>
      </c>
      <c r="C11" s="10" t="s">
        <v>2</v>
      </c>
      <c r="D11" s="9" t="s">
        <v>3</v>
      </c>
      <c r="E11" s="11" t="s">
        <v>0</v>
      </c>
      <c r="F11" s="11" t="s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7" customFormat="1" ht="23.25" customHeight="1" x14ac:dyDescent="0.2">
      <c r="A12" s="107" t="s">
        <v>10</v>
      </c>
      <c r="B12" s="108"/>
      <c r="C12" s="108"/>
      <c r="D12" s="108"/>
      <c r="E12" s="108"/>
      <c r="F12" s="109"/>
    </row>
    <row r="13" spans="1:48" s="7" customFormat="1" ht="23.25" customHeight="1" x14ac:dyDescent="0.2">
      <c r="A13" s="54">
        <v>201</v>
      </c>
      <c r="B13" s="56">
        <v>1</v>
      </c>
      <c r="C13" s="55" t="s">
        <v>38</v>
      </c>
      <c r="D13" s="57" t="s">
        <v>39</v>
      </c>
      <c r="E13" s="58">
        <v>5000</v>
      </c>
      <c r="F13" s="20">
        <f>+E13*B13</f>
        <v>5000</v>
      </c>
    </row>
    <row r="14" spans="1:48" s="7" customFormat="1" ht="23.25" customHeight="1" x14ac:dyDescent="0.2">
      <c r="A14" s="54">
        <v>202</v>
      </c>
      <c r="B14" s="56">
        <v>2</v>
      </c>
      <c r="C14" s="55" t="s">
        <v>11</v>
      </c>
      <c r="D14" s="57" t="s">
        <v>21</v>
      </c>
      <c r="E14" s="58">
        <v>157.5</v>
      </c>
      <c r="F14" s="20">
        <f t="shared" ref="F14:F25" si="0">+E14*B14</f>
        <v>315</v>
      </c>
    </row>
    <row r="15" spans="1:48" s="7" customFormat="1" ht="23.25" customHeight="1" x14ac:dyDescent="0.2">
      <c r="A15" s="54">
        <v>202</v>
      </c>
      <c r="B15" s="56">
        <v>850</v>
      </c>
      <c r="C15" s="55" t="s">
        <v>17</v>
      </c>
      <c r="D15" s="57" t="s">
        <v>40</v>
      </c>
      <c r="E15" s="58">
        <v>8</v>
      </c>
      <c r="F15" s="20">
        <f t="shared" si="0"/>
        <v>6800</v>
      </c>
    </row>
    <row r="16" spans="1:48" s="7" customFormat="1" ht="23.25" customHeight="1" x14ac:dyDescent="0.2">
      <c r="A16" s="54">
        <v>202</v>
      </c>
      <c r="B16" s="56">
        <v>72</v>
      </c>
      <c r="C16" s="55" t="s">
        <v>17</v>
      </c>
      <c r="D16" s="57" t="s">
        <v>41</v>
      </c>
      <c r="E16" s="58">
        <v>15.75</v>
      </c>
      <c r="F16" s="20">
        <f t="shared" si="0"/>
        <v>1134</v>
      </c>
    </row>
    <row r="17" spans="1:6" s="7" customFormat="1" ht="23.25" customHeight="1" x14ac:dyDescent="0.2">
      <c r="A17" s="54">
        <v>202</v>
      </c>
      <c r="B17" s="56">
        <v>727</v>
      </c>
      <c r="C17" s="55" t="s">
        <v>42</v>
      </c>
      <c r="D17" s="57" t="s">
        <v>43</v>
      </c>
      <c r="E17" s="58">
        <v>16.75</v>
      </c>
      <c r="F17" s="20">
        <f t="shared" si="0"/>
        <v>12177.25</v>
      </c>
    </row>
    <row r="18" spans="1:6" s="7" customFormat="1" ht="23.25" customHeight="1" x14ac:dyDescent="0.2">
      <c r="A18" s="59">
        <v>203</v>
      </c>
      <c r="B18" s="60">
        <v>2420</v>
      </c>
      <c r="C18" s="59" t="s">
        <v>42</v>
      </c>
      <c r="D18" s="61" t="s">
        <v>22</v>
      </c>
      <c r="E18" s="58">
        <v>10.1</v>
      </c>
      <c r="F18" s="20">
        <f t="shared" si="0"/>
        <v>24442</v>
      </c>
    </row>
    <row r="19" spans="1:6" s="7" customFormat="1" ht="23.25" customHeight="1" x14ac:dyDescent="0.2">
      <c r="A19" s="59">
        <v>203</v>
      </c>
      <c r="B19" s="60">
        <v>875</v>
      </c>
      <c r="C19" s="59" t="s">
        <v>42</v>
      </c>
      <c r="D19" s="61" t="s">
        <v>44</v>
      </c>
      <c r="E19" s="58">
        <v>9.5</v>
      </c>
      <c r="F19" s="20">
        <f t="shared" si="0"/>
        <v>8312.5</v>
      </c>
    </row>
    <row r="20" spans="1:6" s="7" customFormat="1" ht="23.25" customHeight="1" x14ac:dyDescent="0.2">
      <c r="A20" s="59">
        <v>204</v>
      </c>
      <c r="B20" s="60">
        <v>3805</v>
      </c>
      <c r="C20" s="59" t="s">
        <v>45</v>
      </c>
      <c r="D20" s="61" t="s">
        <v>23</v>
      </c>
      <c r="E20" s="58">
        <v>1.1000000000000001</v>
      </c>
      <c r="F20" s="20">
        <f t="shared" si="0"/>
        <v>4185.5</v>
      </c>
    </row>
    <row r="21" spans="1:6" s="7" customFormat="1" ht="23.25" customHeight="1" x14ac:dyDescent="0.2">
      <c r="A21" s="59">
        <v>204</v>
      </c>
      <c r="B21" s="60">
        <v>2</v>
      </c>
      <c r="C21" s="59" t="s">
        <v>19</v>
      </c>
      <c r="D21" s="61" t="s">
        <v>24</v>
      </c>
      <c r="E21" s="58">
        <v>147</v>
      </c>
      <c r="F21" s="20">
        <f t="shared" si="0"/>
        <v>294</v>
      </c>
    </row>
    <row r="22" spans="1:6" s="7" customFormat="1" ht="23.25" customHeight="1" x14ac:dyDescent="0.2">
      <c r="A22" s="62">
        <v>204</v>
      </c>
      <c r="B22" s="63">
        <v>200</v>
      </c>
      <c r="C22" s="64" t="s">
        <v>45</v>
      </c>
      <c r="D22" s="65" t="s">
        <v>46</v>
      </c>
      <c r="E22" s="58">
        <v>1.6</v>
      </c>
      <c r="F22" s="20">
        <f t="shared" si="0"/>
        <v>320</v>
      </c>
    </row>
    <row r="23" spans="1:6" s="7" customFormat="1" ht="23.25" customHeight="1" x14ac:dyDescent="0.2">
      <c r="A23" s="66">
        <v>254</v>
      </c>
      <c r="B23" s="67">
        <v>1347</v>
      </c>
      <c r="C23" s="68" t="s">
        <v>45</v>
      </c>
      <c r="D23" s="69" t="s">
        <v>6</v>
      </c>
      <c r="E23" s="58">
        <v>10</v>
      </c>
      <c r="F23" s="20">
        <f t="shared" si="0"/>
        <v>13470</v>
      </c>
    </row>
    <row r="24" spans="1:6" s="7" customFormat="1" ht="23.25" customHeight="1" x14ac:dyDescent="0.2">
      <c r="A24" s="70">
        <v>623</v>
      </c>
      <c r="B24" s="71">
        <v>6</v>
      </c>
      <c r="C24" s="70" t="s">
        <v>11</v>
      </c>
      <c r="D24" s="72" t="s">
        <v>47</v>
      </c>
      <c r="E24" s="58">
        <v>787.5</v>
      </c>
      <c r="F24" s="20">
        <f t="shared" si="0"/>
        <v>4725</v>
      </c>
    </row>
    <row r="25" spans="1:6" s="7" customFormat="1" ht="23.25" customHeight="1" x14ac:dyDescent="0.2">
      <c r="A25" s="66" t="s">
        <v>9</v>
      </c>
      <c r="B25" s="73">
        <v>1</v>
      </c>
      <c r="C25" s="68" t="s">
        <v>11</v>
      </c>
      <c r="D25" s="69" t="s">
        <v>48</v>
      </c>
      <c r="E25" s="58">
        <v>105</v>
      </c>
      <c r="F25" s="20">
        <f t="shared" si="0"/>
        <v>105</v>
      </c>
    </row>
    <row r="26" spans="1:6" s="7" customFormat="1" ht="23.25" customHeight="1" x14ac:dyDescent="0.25">
      <c r="A26" s="74"/>
      <c r="B26" s="75"/>
      <c r="C26" s="55"/>
      <c r="D26" s="76" t="s">
        <v>13</v>
      </c>
      <c r="E26" s="77"/>
      <c r="F26" s="20">
        <f>SUM(F13:F25)</f>
        <v>81280.25</v>
      </c>
    </row>
    <row r="27" spans="1:6" s="7" customFormat="1" ht="23.25" customHeight="1" x14ac:dyDescent="0.2">
      <c r="A27" s="12"/>
      <c r="B27" s="29"/>
      <c r="C27" s="12"/>
      <c r="D27" s="13"/>
      <c r="E27" s="24"/>
      <c r="F27" s="20"/>
    </row>
    <row r="28" spans="1:6" s="7" customFormat="1" ht="23.25" customHeight="1" x14ac:dyDescent="0.2">
      <c r="A28" s="107" t="s">
        <v>25</v>
      </c>
      <c r="B28" s="108"/>
      <c r="C28" s="108"/>
      <c r="D28" s="108"/>
      <c r="E28" s="108"/>
      <c r="F28" s="109"/>
    </row>
    <row r="29" spans="1:6" s="7" customFormat="1" ht="23.25" customHeight="1" x14ac:dyDescent="0.2">
      <c r="A29" s="80">
        <v>651</v>
      </c>
      <c r="B29" s="78">
        <v>688</v>
      </c>
      <c r="C29" s="79" t="s">
        <v>42</v>
      </c>
      <c r="D29" s="81" t="s">
        <v>49</v>
      </c>
      <c r="E29" s="58">
        <v>6.15</v>
      </c>
      <c r="F29" s="20">
        <f t="shared" ref="F29:F36" si="1">+E29*B29</f>
        <v>4231.2</v>
      </c>
    </row>
    <row r="30" spans="1:6" s="7" customFormat="1" ht="23.25" customHeight="1" x14ac:dyDescent="0.2">
      <c r="A30" s="80">
        <v>652</v>
      </c>
      <c r="B30" s="78">
        <v>688</v>
      </c>
      <c r="C30" s="79" t="s">
        <v>42</v>
      </c>
      <c r="D30" s="81" t="s">
        <v>50</v>
      </c>
      <c r="E30" s="58">
        <v>7.35</v>
      </c>
      <c r="F30" s="20">
        <f t="shared" si="1"/>
        <v>5056.8</v>
      </c>
    </row>
    <row r="31" spans="1:6" s="7" customFormat="1" ht="23.25" customHeight="1" x14ac:dyDescent="0.2">
      <c r="A31" s="80">
        <v>659</v>
      </c>
      <c r="B31" s="78">
        <v>10400</v>
      </c>
      <c r="C31" s="79" t="s">
        <v>45</v>
      </c>
      <c r="D31" s="81" t="s">
        <v>51</v>
      </c>
      <c r="E31" s="58">
        <v>1.05</v>
      </c>
      <c r="F31" s="20">
        <f t="shared" si="1"/>
        <v>10920</v>
      </c>
    </row>
    <row r="32" spans="1:6" s="7" customFormat="1" ht="23.25" customHeight="1" x14ac:dyDescent="0.2">
      <c r="A32" s="80">
        <v>659</v>
      </c>
      <c r="B32" s="82">
        <v>1.4039999999999999</v>
      </c>
      <c r="C32" s="79" t="s">
        <v>26</v>
      </c>
      <c r="D32" s="81" t="s">
        <v>27</v>
      </c>
      <c r="E32" s="58">
        <v>630</v>
      </c>
      <c r="F32" s="20">
        <f t="shared" si="1"/>
        <v>884.52</v>
      </c>
    </row>
    <row r="33" spans="1:6" s="7" customFormat="1" ht="23.25" customHeight="1" x14ac:dyDescent="0.2">
      <c r="A33" s="80">
        <v>832</v>
      </c>
      <c r="B33" s="78">
        <v>1</v>
      </c>
      <c r="C33" s="79" t="s">
        <v>11</v>
      </c>
      <c r="D33" s="81" t="s">
        <v>52</v>
      </c>
      <c r="E33" s="58">
        <v>1325</v>
      </c>
      <c r="F33" s="20">
        <f t="shared" si="1"/>
        <v>1325</v>
      </c>
    </row>
    <row r="34" spans="1:6" s="7" customFormat="1" ht="23.25" customHeight="1" x14ac:dyDescent="0.2">
      <c r="A34" s="80">
        <v>832</v>
      </c>
      <c r="B34" s="78">
        <v>1</v>
      </c>
      <c r="C34" s="79" t="s">
        <v>11</v>
      </c>
      <c r="D34" s="81" t="s">
        <v>28</v>
      </c>
      <c r="E34" s="58">
        <v>3570</v>
      </c>
      <c r="F34" s="20">
        <f t="shared" si="1"/>
        <v>3570</v>
      </c>
    </row>
    <row r="35" spans="1:6" s="7" customFormat="1" ht="23.25" customHeight="1" x14ac:dyDescent="0.2">
      <c r="A35" s="80">
        <v>832</v>
      </c>
      <c r="B35" s="78">
        <v>1</v>
      </c>
      <c r="C35" s="79" t="s">
        <v>11</v>
      </c>
      <c r="D35" s="81" t="s">
        <v>53</v>
      </c>
      <c r="E35" s="58">
        <v>1625</v>
      </c>
      <c r="F35" s="20">
        <f t="shared" si="1"/>
        <v>1625</v>
      </c>
    </row>
    <row r="36" spans="1:6" s="7" customFormat="1" ht="23.25" customHeight="1" x14ac:dyDescent="0.2">
      <c r="A36" s="80">
        <v>832</v>
      </c>
      <c r="B36" s="78">
        <v>5000</v>
      </c>
      <c r="C36" s="79" t="s">
        <v>11</v>
      </c>
      <c r="D36" s="81" t="s">
        <v>54</v>
      </c>
      <c r="E36" s="58">
        <v>1</v>
      </c>
      <c r="F36" s="20">
        <f t="shared" si="1"/>
        <v>5000</v>
      </c>
    </row>
    <row r="37" spans="1:6" s="7" customFormat="1" ht="23.25" customHeight="1" x14ac:dyDescent="0.25">
      <c r="A37" s="74"/>
      <c r="B37" s="75"/>
      <c r="C37" s="55"/>
      <c r="D37" s="76" t="s">
        <v>13</v>
      </c>
      <c r="E37" s="77"/>
      <c r="F37" s="20">
        <f>SUM(F29:F36)</f>
        <v>32612.52</v>
      </c>
    </row>
    <row r="38" spans="1:6" s="7" customFormat="1" ht="23.25" customHeight="1" x14ac:dyDescent="0.2">
      <c r="A38" s="12"/>
      <c r="B38" s="29"/>
      <c r="C38" s="12"/>
      <c r="D38" s="13"/>
      <c r="E38" s="24"/>
      <c r="F38" s="20"/>
    </row>
    <row r="39" spans="1:6" s="7" customFormat="1" ht="23.25" customHeight="1" x14ac:dyDescent="0.2">
      <c r="A39" s="107" t="s">
        <v>12</v>
      </c>
      <c r="B39" s="108"/>
      <c r="C39" s="108"/>
      <c r="D39" s="108"/>
      <c r="E39" s="108"/>
      <c r="F39" s="109"/>
    </row>
    <row r="40" spans="1:6" s="7" customFormat="1" ht="23.25" customHeight="1" x14ac:dyDescent="0.2">
      <c r="A40" s="80">
        <v>611</v>
      </c>
      <c r="B40" s="78">
        <v>100</v>
      </c>
      <c r="C40" s="79" t="s">
        <v>17</v>
      </c>
      <c r="D40" s="81" t="s">
        <v>55</v>
      </c>
      <c r="E40" s="58">
        <v>11</v>
      </c>
      <c r="F40" s="20">
        <f t="shared" ref="F40:F49" si="2">+E40*B40</f>
        <v>1100</v>
      </c>
    </row>
    <row r="41" spans="1:6" s="7" customFormat="1" ht="23.25" customHeight="1" x14ac:dyDescent="0.2">
      <c r="A41" s="80">
        <v>611</v>
      </c>
      <c r="B41" s="78">
        <v>50</v>
      </c>
      <c r="C41" s="79" t="s">
        <v>17</v>
      </c>
      <c r="D41" s="81" t="s">
        <v>56</v>
      </c>
      <c r="E41" s="58">
        <v>14.75</v>
      </c>
      <c r="F41" s="20">
        <f t="shared" si="2"/>
        <v>737.5</v>
      </c>
    </row>
    <row r="42" spans="1:6" s="7" customFormat="1" ht="23.25" customHeight="1" x14ac:dyDescent="0.2">
      <c r="A42" s="80">
        <v>611</v>
      </c>
      <c r="B42" s="78">
        <v>244</v>
      </c>
      <c r="C42" s="79" t="s">
        <v>17</v>
      </c>
      <c r="D42" s="81" t="s">
        <v>29</v>
      </c>
      <c r="E42" s="58">
        <v>27.25</v>
      </c>
      <c r="F42" s="20">
        <f t="shared" si="2"/>
        <v>6649</v>
      </c>
    </row>
    <row r="43" spans="1:6" s="7" customFormat="1" ht="23.25" customHeight="1" x14ac:dyDescent="0.2">
      <c r="A43" s="80">
        <v>611</v>
      </c>
      <c r="B43" s="78">
        <v>185</v>
      </c>
      <c r="C43" s="79" t="s">
        <v>17</v>
      </c>
      <c r="D43" s="81" t="s">
        <v>57</v>
      </c>
      <c r="E43" s="58">
        <v>31</v>
      </c>
      <c r="F43" s="20">
        <f t="shared" si="2"/>
        <v>5735</v>
      </c>
    </row>
    <row r="44" spans="1:6" s="7" customFormat="1" ht="23.25" customHeight="1" x14ac:dyDescent="0.2">
      <c r="A44" s="80">
        <v>611</v>
      </c>
      <c r="B44" s="78">
        <v>56</v>
      </c>
      <c r="C44" s="79" t="s">
        <v>17</v>
      </c>
      <c r="D44" s="81" t="s">
        <v>30</v>
      </c>
      <c r="E44" s="58">
        <v>56</v>
      </c>
      <c r="F44" s="20">
        <f t="shared" si="2"/>
        <v>3136</v>
      </c>
    </row>
    <row r="45" spans="1:6" s="7" customFormat="1" ht="23.25" customHeight="1" x14ac:dyDescent="0.2">
      <c r="A45" s="80">
        <v>611</v>
      </c>
      <c r="B45" s="78">
        <v>24</v>
      </c>
      <c r="C45" s="79" t="s">
        <v>17</v>
      </c>
      <c r="D45" s="81" t="s">
        <v>31</v>
      </c>
      <c r="E45" s="58">
        <v>40</v>
      </c>
      <c r="F45" s="20">
        <f t="shared" si="2"/>
        <v>960</v>
      </c>
    </row>
    <row r="46" spans="1:6" s="7" customFormat="1" ht="23.25" customHeight="1" x14ac:dyDescent="0.2">
      <c r="A46" s="80">
        <v>611</v>
      </c>
      <c r="B46" s="78">
        <v>2</v>
      </c>
      <c r="C46" s="79" t="s">
        <v>11</v>
      </c>
      <c r="D46" s="81" t="s">
        <v>58</v>
      </c>
      <c r="E46" s="58">
        <v>985</v>
      </c>
      <c r="F46" s="20">
        <f t="shared" si="2"/>
        <v>1970</v>
      </c>
    </row>
    <row r="47" spans="1:6" s="7" customFormat="1" ht="23.25" customHeight="1" x14ac:dyDescent="0.2">
      <c r="A47" s="80">
        <v>611</v>
      </c>
      <c r="B47" s="78">
        <v>1</v>
      </c>
      <c r="C47" s="79" t="s">
        <v>11</v>
      </c>
      <c r="D47" s="81" t="s">
        <v>59</v>
      </c>
      <c r="E47" s="58">
        <v>1200</v>
      </c>
      <c r="F47" s="20">
        <f t="shared" si="2"/>
        <v>1200</v>
      </c>
    </row>
    <row r="48" spans="1:6" s="7" customFormat="1" ht="23.25" customHeight="1" x14ac:dyDescent="0.2">
      <c r="A48" s="80">
        <v>611</v>
      </c>
      <c r="B48" s="78">
        <v>2</v>
      </c>
      <c r="C48" s="79" t="s">
        <v>11</v>
      </c>
      <c r="D48" s="81" t="s">
        <v>60</v>
      </c>
      <c r="E48" s="58">
        <v>1435</v>
      </c>
      <c r="F48" s="20">
        <f t="shared" si="2"/>
        <v>2870</v>
      </c>
    </row>
    <row r="49" spans="1:6" s="7" customFormat="1" ht="23.25" customHeight="1" x14ac:dyDescent="0.2">
      <c r="A49" s="80" t="s">
        <v>9</v>
      </c>
      <c r="B49" s="78">
        <v>4</v>
      </c>
      <c r="C49" s="79" t="s">
        <v>11</v>
      </c>
      <c r="D49" s="81" t="s">
        <v>61</v>
      </c>
      <c r="E49" s="58">
        <v>210</v>
      </c>
      <c r="F49" s="20">
        <f t="shared" si="2"/>
        <v>840</v>
      </c>
    </row>
    <row r="50" spans="1:6" s="7" customFormat="1" ht="23.25" customHeight="1" x14ac:dyDescent="0.25">
      <c r="A50" s="74"/>
      <c r="B50" s="75"/>
      <c r="C50" s="55"/>
      <c r="D50" s="76" t="s">
        <v>13</v>
      </c>
      <c r="E50" s="77"/>
      <c r="F50" s="20">
        <f>SUM(F40:F49)</f>
        <v>25197.5</v>
      </c>
    </row>
    <row r="51" spans="1:6" s="7" customFormat="1" ht="23.25" customHeight="1" x14ac:dyDescent="0.2">
      <c r="A51" s="12"/>
      <c r="B51" s="29"/>
      <c r="C51" s="12"/>
      <c r="D51" s="13"/>
      <c r="E51" s="24"/>
      <c r="F51" s="20"/>
    </row>
    <row r="52" spans="1:6" s="7" customFormat="1" ht="23.25" customHeight="1" x14ac:dyDescent="0.2">
      <c r="A52" s="107" t="s">
        <v>14</v>
      </c>
      <c r="B52" s="108"/>
      <c r="C52" s="108"/>
      <c r="D52" s="108"/>
      <c r="E52" s="108"/>
      <c r="F52" s="109"/>
    </row>
    <row r="53" spans="1:6" s="7" customFormat="1" ht="23.25" customHeight="1" x14ac:dyDescent="0.2">
      <c r="A53" s="80">
        <v>301</v>
      </c>
      <c r="B53" s="78">
        <v>451</v>
      </c>
      <c r="C53" s="80" t="s">
        <v>42</v>
      </c>
      <c r="D53" s="81" t="s">
        <v>32</v>
      </c>
      <c r="E53" s="58">
        <v>128</v>
      </c>
      <c r="F53" s="20">
        <f t="shared" ref="F53:F60" si="3">+E53*B53</f>
        <v>57728</v>
      </c>
    </row>
    <row r="54" spans="1:6" s="7" customFormat="1" ht="23.25" customHeight="1" x14ac:dyDescent="0.2">
      <c r="A54" s="85">
        <v>304</v>
      </c>
      <c r="B54" s="83">
        <v>1106</v>
      </c>
      <c r="C54" s="85" t="s">
        <v>42</v>
      </c>
      <c r="D54" s="84" t="s">
        <v>33</v>
      </c>
      <c r="E54" s="58">
        <v>35.75</v>
      </c>
      <c r="F54" s="20">
        <f t="shared" si="3"/>
        <v>39539.5</v>
      </c>
    </row>
    <row r="55" spans="1:6" s="7" customFormat="1" ht="23.25" customHeight="1" x14ac:dyDescent="0.2">
      <c r="A55" s="85">
        <v>407</v>
      </c>
      <c r="B55" s="83">
        <v>656</v>
      </c>
      <c r="C55" s="85" t="s">
        <v>15</v>
      </c>
      <c r="D55" s="84" t="s">
        <v>62</v>
      </c>
      <c r="E55" s="58">
        <v>2.2000000000000002</v>
      </c>
      <c r="F55" s="20">
        <f t="shared" si="3"/>
        <v>1443.2</v>
      </c>
    </row>
    <row r="56" spans="1:6" s="7" customFormat="1" ht="23.25" customHeight="1" x14ac:dyDescent="0.2">
      <c r="A56" s="80">
        <v>411</v>
      </c>
      <c r="B56" s="78">
        <v>64</v>
      </c>
      <c r="C56" s="80" t="s">
        <v>42</v>
      </c>
      <c r="D56" s="84" t="s">
        <v>34</v>
      </c>
      <c r="E56" s="58">
        <v>36.75</v>
      </c>
      <c r="F56" s="20">
        <f t="shared" si="3"/>
        <v>2352</v>
      </c>
    </row>
    <row r="57" spans="1:6" s="7" customFormat="1" ht="23.25" customHeight="1" x14ac:dyDescent="0.2">
      <c r="A57" s="80">
        <v>441</v>
      </c>
      <c r="B57" s="78">
        <v>250</v>
      </c>
      <c r="C57" s="80" t="s">
        <v>42</v>
      </c>
      <c r="D57" s="84" t="s">
        <v>63</v>
      </c>
      <c r="E57" s="58">
        <v>130</v>
      </c>
      <c r="F57" s="20">
        <f t="shared" si="3"/>
        <v>32500</v>
      </c>
    </row>
    <row r="58" spans="1:6" s="7" customFormat="1" ht="23.25" customHeight="1" x14ac:dyDescent="0.2">
      <c r="A58" s="80">
        <v>441</v>
      </c>
      <c r="B58" s="78">
        <v>182</v>
      </c>
      <c r="C58" s="80" t="s">
        <v>42</v>
      </c>
      <c r="D58" s="61" t="s">
        <v>66</v>
      </c>
      <c r="E58" s="58">
        <v>155</v>
      </c>
      <c r="F58" s="20">
        <f t="shared" si="3"/>
        <v>28210</v>
      </c>
    </row>
    <row r="59" spans="1:6" s="7" customFormat="1" ht="23.25" customHeight="1" x14ac:dyDescent="0.2">
      <c r="A59" s="66" t="s">
        <v>9</v>
      </c>
      <c r="B59" s="86">
        <v>727</v>
      </c>
      <c r="C59" s="68" t="s">
        <v>42</v>
      </c>
      <c r="D59" s="69" t="s">
        <v>64</v>
      </c>
      <c r="E59" s="58">
        <v>2.65</v>
      </c>
      <c r="F59" s="20">
        <f t="shared" si="3"/>
        <v>1926.55</v>
      </c>
    </row>
    <row r="60" spans="1:6" s="18" customFormat="1" ht="23.25" customHeight="1" x14ac:dyDescent="0.2">
      <c r="A60" s="66" t="s">
        <v>9</v>
      </c>
      <c r="B60" s="86">
        <v>253</v>
      </c>
      <c r="C60" s="68" t="s">
        <v>45</v>
      </c>
      <c r="D60" s="69" t="s">
        <v>65</v>
      </c>
      <c r="E60" s="58">
        <v>12.75</v>
      </c>
      <c r="F60" s="31">
        <f t="shared" si="3"/>
        <v>3225.75</v>
      </c>
    </row>
    <row r="61" spans="1:6" s="7" customFormat="1" ht="23.25" customHeight="1" x14ac:dyDescent="0.25">
      <c r="A61" s="87"/>
      <c r="B61" s="88"/>
      <c r="C61" s="55"/>
      <c r="D61" s="89" t="s">
        <v>13</v>
      </c>
      <c r="E61" s="90"/>
      <c r="F61" s="20">
        <f>SUM(F53:F60)</f>
        <v>166925</v>
      </c>
    </row>
    <row r="62" spans="1:6" s="7" customFormat="1" ht="23.25" customHeight="1" x14ac:dyDescent="0.2">
      <c r="A62" s="12"/>
      <c r="B62" s="29"/>
      <c r="C62" s="12"/>
      <c r="D62" s="13"/>
      <c r="E62" s="24"/>
      <c r="F62" s="14"/>
    </row>
    <row r="63" spans="1:6" s="7" customFormat="1" ht="23.25" customHeight="1" x14ac:dyDescent="0.2">
      <c r="A63" s="107" t="s">
        <v>67</v>
      </c>
      <c r="B63" s="108"/>
      <c r="C63" s="108"/>
      <c r="D63" s="108"/>
      <c r="E63" s="108"/>
      <c r="F63" s="109"/>
    </row>
    <row r="64" spans="1:6" s="7" customFormat="1" ht="23.25" customHeight="1" x14ac:dyDescent="0.2">
      <c r="A64" s="80">
        <v>630</v>
      </c>
      <c r="B64" s="91">
        <v>39.5</v>
      </c>
      <c r="C64" s="80" t="s">
        <v>68</v>
      </c>
      <c r="D64" s="61" t="s">
        <v>69</v>
      </c>
      <c r="E64" s="58">
        <v>8.4</v>
      </c>
      <c r="F64" s="20">
        <f t="shared" ref="F64:F68" si="4">+E64*B64</f>
        <v>331.8</v>
      </c>
    </row>
    <row r="65" spans="1:6" s="7" customFormat="1" ht="23.25" customHeight="1" x14ac:dyDescent="0.2">
      <c r="A65" s="80">
        <v>630</v>
      </c>
      <c r="B65" s="78">
        <v>3</v>
      </c>
      <c r="C65" s="80" t="s">
        <v>70</v>
      </c>
      <c r="D65" s="69" t="s">
        <v>71</v>
      </c>
      <c r="E65" s="58">
        <v>52.5</v>
      </c>
      <c r="F65" s="20">
        <f t="shared" si="4"/>
        <v>157.5</v>
      </c>
    </row>
    <row r="66" spans="1:6" s="7" customFormat="1" ht="23.25" customHeight="1" x14ac:dyDescent="0.2">
      <c r="A66" s="80">
        <v>630</v>
      </c>
      <c r="B66" s="78">
        <v>3</v>
      </c>
      <c r="C66" s="80" t="s">
        <v>70</v>
      </c>
      <c r="D66" s="69" t="s">
        <v>72</v>
      </c>
      <c r="E66" s="58">
        <v>52.5</v>
      </c>
      <c r="F66" s="20">
        <f t="shared" si="4"/>
        <v>157.5</v>
      </c>
    </row>
    <row r="67" spans="1:6" s="7" customFormat="1" ht="23.25" customHeight="1" x14ac:dyDescent="0.2">
      <c r="A67" s="80">
        <v>630</v>
      </c>
      <c r="B67" s="78">
        <v>97</v>
      </c>
      <c r="C67" s="80" t="s">
        <v>17</v>
      </c>
      <c r="D67" s="61" t="s">
        <v>73</v>
      </c>
      <c r="E67" s="58">
        <v>10.5</v>
      </c>
      <c r="F67" s="20">
        <f t="shared" si="4"/>
        <v>1018.5</v>
      </c>
    </row>
    <row r="68" spans="1:6" s="7" customFormat="1" ht="23.25" customHeight="1" x14ac:dyDescent="0.2">
      <c r="A68" s="80">
        <v>630</v>
      </c>
      <c r="B68" s="91">
        <v>39.5</v>
      </c>
      <c r="C68" s="80" t="s">
        <v>68</v>
      </c>
      <c r="D68" s="61" t="s">
        <v>74</v>
      </c>
      <c r="E68" s="58">
        <v>8.4</v>
      </c>
      <c r="F68" s="20">
        <f t="shared" si="4"/>
        <v>331.8</v>
      </c>
    </row>
    <row r="69" spans="1:6" s="7" customFormat="1" ht="23.25" customHeight="1" x14ac:dyDescent="0.25">
      <c r="A69" s="87"/>
      <c r="B69" s="88"/>
      <c r="C69" s="55"/>
      <c r="D69" s="89" t="s">
        <v>13</v>
      </c>
      <c r="E69" s="77"/>
      <c r="F69" s="20">
        <f>SUM(F64:F68)</f>
        <v>1997.1</v>
      </c>
    </row>
    <row r="70" spans="1:6" s="7" customFormat="1" ht="23.25" customHeight="1" x14ac:dyDescent="0.2">
      <c r="A70" s="12"/>
      <c r="B70" s="29"/>
      <c r="C70" s="12"/>
      <c r="D70" s="13"/>
      <c r="E70" s="24"/>
      <c r="F70" s="14"/>
    </row>
    <row r="71" spans="1:6" s="7" customFormat="1" ht="23.25" customHeight="1" x14ac:dyDescent="0.2">
      <c r="A71" s="107" t="s">
        <v>75</v>
      </c>
      <c r="B71" s="108"/>
      <c r="C71" s="108"/>
      <c r="D71" s="108"/>
      <c r="E71" s="108"/>
      <c r="F71" s="109"/>
    </row>
    <row r="72" spans="1:6" s="7" customFormat="1" ht="23.25" customHeight="1" x14ac:dyDescent="0.2">
      <c r="A72" s="80">
        <v>642</v>
      </c>
      <c r="B72" s="91">
        <v>0.31</v>
      </c>
      <c r="C72" s="80" t="s">
        <v>76</v>
      </c>
      <c r="D72" s="92" t="s">
        <v>16</v>
      </c>
      <c r="E72" s="58">
        <v>1365</v>
      </c>
      <c r="F72" s="20">
        <f>+E72*B72</f>
        <v>423.15</v>
      </c>
    </row>
    <row r="73" spans="1:6" s="7" customFormat="1" ht="23.25" customHeight="1" x14ac:dyDescent="0.2">
      <c r="A73" s="80">
        <v>642</v>
      </c>
      <c r="B73" s="91">
        <v>0.62</v>
      </c>
      <c r="C73" s="80" t="s">
        <v>76</v>
      </c>
      <c r="D73" s="92" t="s">
        <v>77</v>
      </c>
      <c r="E73" s="58">
        <v>1155</v>
      </c>
      <c r="F73" s="20">
        <f>+E73*B73</f>
        <v>716.1</v>
      </c>
    </row>
    <row r="74" spans="1:6" s="7" customFormat="1" ht="23.25" customHeight="1" x14ac:dyDescent="0.2">
      <c r="A74" s="80">
        <v>644</v>
      </c>
      <c r="B74" s="93">
        <v>24.5</v>
      </c>
      <c r="C74" s="80" t="s">
        <v>17</v>
      </c>
      <c r="D74" s="92" t="s">
        <v>78</v>
      </c>
      <c r="E74" s="58">
        <v>15.75</v>
      </c>
      <c r="F74" s="20">
        <f>+E74*B74</f>
        <v>385.875</v>
      </c>
    </row>
    <row r="75" spans="1:6" s="7" customFormat="1" ht="23.25" customHeight="1" x14ac:dyDescent="0.25">
      <c r="A75" s="87"/>
      <c r="B75" s="88"/>
      <c r="C75" s="55"/>
      <c r="D75" s="89" t="s">
        <v>13</v>
      </c>
      <c r="E75" s="90"/>
      <c r="F75" s="14">
        <f>SUM(F72:F74)</f>
        <v>1525.125</v>
      </c>
    </row>
    <row r="76" spans="1:6" s="7" customFormat="1" ht="23.25" customHeight="1" x14ac:dyDescent="0.25">
      <c r="A76" s="96"/>
      <c r="B76" s="97"/>
      <c r="C76" s="98"/>
      <c r="D76" s="99"/>
      <c r="E76" s="100"/>
      <c r="F76" s="101"/>
    </row>
    <row r="77" spans="1:6" s="7" customFormat="1" ht="23.25" customHeight="1" x14ac:dyDescent="0.2">
      <c r="A77" s="107" t="s">
        <v>79</v>
      </c>
      <c r="B77" s="108"/>
      <c r="C77" s="108"/>
      <c r="D77" s="108"/>
      <c r="E77" s="108"/>
      <c r="F77" s="109"/>
    </row>
    <row r="78" spans="1:6" s="8" customFormat="1" ht="23.25" customHeight="1" x14ac:dyDescent="0.25">
      <c r="A78" s="12">
        <v>614</v>
      </c>
      <c r="B78" s="29">
        <v>1</v>
      </c>
      <c r="C78" s="12" t="s">
        <v>7</v>
      </c>
      <c r="D78" s="13" t="s">
        <v>18</v>
      </c>
      <c r="E78" s="24">
        <v>22500</v>
      </c>
      <c r="F78" s="14">
        <f>+E78*B78</f>
        <v>22500</v>
      </c>
    </row>
    <row r="79" spans="1:6" s="7" customFormat="1" ht="23.25" customHeight="1" x14ac:dyDescent="0.25">
      <c r="A79" s="12"/>
      <c r="B79" s="29"/>
      <c r="C79" s="12"/>
      <c r="D79" s="15" t="s">
        <v>13</v>
      </c>
      <c r="E79" s="24"/>
      <c r="F79" s="14">
        <f>SUM(F78)</f>
        <v>22500</v>
      </c>
    </row>
    <row r="80" spans="1:6" s="8" customFormat="1" ht="23.25" customHeight="1" x14ac:dyDescent="0.25">
      <c r="A80" s="12"/>
      <c r="B80" s="29"/>
      <c r="C80" s="12"/>
      <c r="D80" s="13"/>
      <c r="E80" s="24"/>
      <c r="F80" s="14"/>
    </row>
    <row r="81" spans="1:48" s="8" customFormat="1" ht="23.25" customHeight="1" x14ac:dyDescent="0.25">
      <c r="A81" s="107" t="s">
        <v>20</v>
      </c>
      <c r="B81" s="108"/>
      <c r="C81" s="108"/>
      <c r="D81" s="108"/>
      <c r="E81" s="108"/>
      <c r="F81" s="109"/>
    </row>
    <row r="82" spans="1:48" s="32" customFormat="1" ht="32.25" customHeight="1" x14ac:dyDescent="0.2">
      <c r="A82" s="16">
        <v>103.05</v>
      </c>
      <c r="B82" s="30">
        <v>1</v>
      </c>
      <c r="C82" s="16" t="s">
        <v>7</v>
      </c>
      <c r="D82" s="17" t="s">
        <v>80</v>
      </c>
      <c r="E82" s="25">
        <v>2250</v>
      </c>
      <c r="F82" s="94">
        <f>+E82*B82</f>
        <v>2250</v>
      </c>
    </row>
    <row r="83" spans="1:48" s="8" customFormat="1" ht="23.25" customHeight="1" x14ac:dyDescent="0.25">
      <c r="A83" s="12">
        <v>619</v>
      </c>
      <c r="B83" s="29">
        <v>2</v>
      </c>
      <c r="C83" s="12" t="s">
        <v>82</v>
      </c>
      <c r="D83" s="13" t="s">
        <v>81</v>
      </c>
      <c r="E83" s="24">
        <v>2000</v>
      </c>
      <c r="F83" s="14">
        <f>+E83*B83</f>
        <v>4000</v>
      </c>
    </row>
    <row r="84" spans="1:48" s="7" customFormat="1" ht="23.25" customHeight="1" x14ac:dyDescent="0.25">
      <c r="A84" s="12"/>
      <c r="B84" s="29"/>
      <c r="C84" s="12"/>
      <c r="D84" s="15" t="s">
        <v>13</v>
      </c>
      <c r="E84" s="24"/>
      <c r="F84" s="14">
        <f>SUM(F82:F83)</f>
        <v>6250</v>
      </c>
    </row>
    <row r="85" spans="1:48" s="7" customFormat="1" ht="23.25" customHeight="1" x14ac:dyDescent="0.2">
      <c r="A85" s="12"/>
      <c r="B85" s="29"/>
      <c r="C85" s="12"/>
      <c r="D85" s="13"/>
      <c r="E85" s="24"/>
      <c r="F85" s="14"/>
    </row>
    <row r="86" spans="1:48" s="3" customFormat="1" ht="23.25" customHeight="1" x14ac:dyDescent="0.25">
      <c r="A86" s="33"/>
      <c r="B86" s="35"/>
      <c r="C86" s="36"/>
      <c r="D86" s="37" t="s">
        <v>35</v>
      </c>
      <c r="E86" s="34"/>
      <c r="F86" s="38">
        <f>+F26+F37+F50+F61+F69+F75+F79+F84</f>
        <v>338287.495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s="3" customFormat="1" ht="16.5" customHeight="1" x14ac:dyDescent="0.25">
      <c r="A87" s="45"/>
      <c r="B87" s="52"/>
      <c r="C87" s="45"/>
      <c r="D87" s="50"/>
      <c r="E87" s="49" t="s">
        <v>8</v>
      </c>
      <c r="F87" s="44" t="s">
        <v>86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s="3" customFormat="1" ht="15.75" x14ac:dyDescent="0.25">
      <c r="A88" s="45"/>
      <c r="B88" s="53"/>
      <c r="C88" s="45"/>
      <c r="D88" s="50"/>
      <c r="E88" s="49"/>
      <c r="F88" s="4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s="3" customFormat="1" x14ac:dyDescent="0.25">
      <c r="A89" s="45"/>
      <c r="B89" s="46"/>
      <c r="C89" s="45"/>
      <c r="D89" s="50"/>
      <c r="E89" s="49"/>
      <c r="F89" s="4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s="3" customFormat="1" x14ac:dyDescent="0.25">
      <c r="A90" s="45"/>
      <c r="B90" s="46"/>
      <c r="C90" s="45"/>
      <c r="D90" s="50"/>
      <c r="E90" s="49"/>
      <c r="F90" s="4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s="6" customFormat="1" ht="27" customHeight="1" x14ac:dyDescent="0.2">
      <c r="A91" s="9" t="s">
        <v>4</v>
      </c>
      <c r="B91" s="95" t="s">
        <v>84</v>
      </c>
      <c r="C91" s="10" t="s">
        <v>2</v>
      </c>
      <c r="D91" s="9" t="s">
        <v>3</v>
      </c>
      <c r="E91" s="11" t="s">
        <v>0</v>
      </c>
      <c r="F91" s="11" t="s">
        <v>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7" customFormat="1" ht="23.25" customHeight="1" x14ac:dyDescent="0.2">
      <c r="A92" s="107" t="s">
        <v>10</v>
      </c>
      <c r="B92" s="108"/>
      <c r="C92" s="108"/>
      <c r="D92" s="108"/>
      <c r="E92" s="108"/>
      <c r="F92" s="109"/>
    </row>
    <row r="93" spans="1:48" s="7" customFormat="1" ht="23.25" customHeight="1" x14ac:dyDescent="0.2">
      <c r="A93" s="54">
        <v>201</v>
      </c>
      <c r="B93" s="56">
        <v>1</v>
      </c>
      <c r="C93" s="55" t="s">
        <v>38</v>
      </c>
      <c r="D93" s="57" t="s">
        <v>39</v>
      </c>
      <c r="E93" s="58">
        <v>6771.19</v>
      </c>
      <c r="F93" s="20">
        <f>+E93*B93</f>
        <v>6771.19</v>
      </c>
    </row>
    <row r="94" spans="1:48" s="7" customFormat="1" ht="23.25" customHeight="1" x14ac:dyDescent="0.2">
      <c r="A94" s="54">
        <v>202</v>
      </c>
      <c r="B94" s="56">
        <v>2</v>
      </c>
      <c r="C94" s="55" t="s">
        <v>11</v>
      </c>
      <c r="D94" s="57" t="s">
        <v>21</v>
      </c>
      <c r="E94" s="58">
        <v>811.87</v>
      </c>
      <c r="F94" s="20">
        <f t="shared" ref="F94:F105" si="5">+E94*B94</f>
        <v>1623.74</v>
      </c>
    </row>
    <row r="95" spans="1:48" s="7" customFormat="1" ht="23.25" customHeight="1" x14ac:dyDescent="0.2">
      <c r="A95" s="54">
        <v>202</v>
      </c>
      <c r="B95" s="56">
        <v>850</v>
      </c>
      <c r="C95" s="55" t="s">
        <v>17</v>
      </c>
      <c r="D95" s="57" t="s">
        <v>40</v>
      </c>
      <c r="E95" s="58">
        <v>6.97</v>
      </c>
      <c r="F95" s="20">
        <f t="shared" si="5"/>
        <v>5924.5</v>
      </c>
    </row>
    <row r="96" spans="1:48" s="7" customFormat="1" ht="23.25" customHeight="1" x14ac:dyDescent="0.2">
      <c r="A96" s="54">
        <v>202</v>
      </c>
      <c r="B96" s="56">
        <v>72</v>
      </c>
      <c r="C96" s="55" t="s">
        <v>17</v>
      </c>
      <c r="D96" s="57" t="s">
        <v>41</v>
      </c>
      <c r="E96" s="58">
        <v>26.72</v>
      </c>
      <c r="F96" s="20">
        <f t="shared" si="5"/>
        <v>1923.84</v>
      </c>
    </row>
    <row r="97" spans="1:6" s="7" customFormat="1" ht="23.25" customHeight="1" x14ac:dyDescent="0.2">
      <c r="A97" s="54">
        <v>202</v>
      </c>
      <c r="B97" s="56">
        <v>727</v>
      </c>
      <c r="C97" s="55" t="s">
        <v>42</v>
      </c>
      <c r="D97" s="57" t="s">
        <v>43</v>
      </c>
      <c r="E97" s="58">
        <v>14.95</v>
      </c>
      <c r="F97" s="20">
        <f t="shared" si="5"/>
        <v>10868.65</v>
      </c>
    </row>
    <row r="98" spans="1:6" s="7" customFormat="1" ht="23.25" customHeight="1" x14ac:dyDescent="0.2">
      <c r="A98" s="59">
        <v>203</v>
      </c>
      <c r="B98" s="60">
        <v>2420</v>
      </c>
      <c r="C98" s="59" t="s">
        <v>42</v>
      </c>
      <c r="D98" s="61" t="s">
        <v>22</v>
      </c>
      <c r="E98" s="58">
        <v>5.55</v>
      </c>
      <c r="F98" s="20">
        <f t="shared" si="5"/>
        <v>13431</v>
      </c>
    </row>
    <row r="99" spans="1:6" s="7" customFormat="1" ht="23.25" customHeight="1" x14ac:dyDescent="0.2">
      <c r="A99" s="59">
        <v>203</v>
      </c>
      <c r="B99" s="60">
        <v>875</v>
      </c>
      <c r="C99" s="59" t="s">
        <v>42</v>
      </c>
      <c r="D99" s="61" t="s">
        <v>44</v>
      </c>
      <c r="E99" s="58">
        <v>10.199999999999999</v>
      </c>
      <c r="F99" s="20">
        <f t="shared" si="5"/>
        <v>8925</v>
      </c>
    </row>
    <row r="100" spans="1:6" s="7" customFormat="1" ht="23.25" customHeight="1" x14ac:dyDescent="0.2">
      <c r="A100" s="59">
        <v>204</v>
      </c>
      <c r="B100" s="60">
        <v>3805</v>
      </c>
      <c r="C100" s="59" t="s">
        <v>45</v>
      </c>
      <c r="D100" s="61" t="s">
        <v>23</v>
      </c>
      <c r="E100" s="58">
        <v>1.1599999999999999</v>
      </c>
      <c r="F100" s="20">
        <f t="shared" si="5"/>
        <v>4413.7999999999993</v>
      </c>
    </row>
    <row r="101" spans="1:6" s="7" customFormat="1" ht="23.25" customHeight="1" x14ac:dyDescent="0.2">
      <c r="A101" s="59">
        <v>204</v>
      </c>
      <c r="B101" s="60">
        <v>2</v>
      </c>
      <c r="C101" s="59" t="s">
        <v>19</v>
      </c>
      <c r="D101" s="61" t="s">
        <v>24</v>
      </c>
      <c r="E101" s="58">
        <v>936.87</v>
      </c>
      <c r="F101" s="20">
        <f t="shared" si="5"/>
        <v>1873.74</v>
      </c>
    </row>
    <row r="102" spans="1:6" s="7" customFormat="1" ht="23.25" customHeight="1" x14ac:dyDescent="0.2">
      <c r="A102" s="62">
        <v>204</v>
      </c>
      <c r="B102" s="63">
        <v>200</v>
      </c>
      <c r="C102" s="64" t="s">
        <v>45</v>
      </c>
      <c r="D102" s="65" t="s">
        <v>46</v>
      </c>
      <c r="E102" s="58">
        <v>10.119999999999999</v>
      </c>
      <c r="F102" s="20">
        <f t="shared" si="5"/>
        <v>2023.9999999999998</v>
      </c>
    </row>
    <row r="103" spans="1:6" s="7" customFormat="1" ht="23.25" customHeight="1" x14ac:dyDescent="0.2">
      <c r="A103" s="66">
        <v>254</v>
      </c>
      <c r="B103" s="67">
        <v>1347</v>
      </c>
      <c r="C103" s="68" t="s">
        <v>45</v>
      </c>
      <c r="D103" s="69" t="s">
        <v>6</v>
      </c>
      <c r="E103" s="58">
        <v>3.28</v>
      </c>
      <c r="F103" s="102">
        <f t="shared" si="5"/>
        <v>4418.16</v>
      </c>
    </row>
    <row r="104" spans="1:6" s="7" customFormat="1" ht="23.25" customHeight="1" x14ac:dyDescent="0.2">
      <c r="A104" s="70">
        <v>623</v>
      </c>
      <c r="B104" s="71">
        <v>6</v>
      </c>
      <c r="C104" s="70" t="s">
        <v>11</v>
      </c>
      <c r="D104" s="72" t="s">
        <v>47</v>
      </c>
      <c r="E104" s="58">
        <v>1407.91</v>
      </c>
      <c r="F104" s="20">
        <f t="shared" si="5"/>
        <v>8447.4600000000009</v>
      </c>
    </row>
    <row r="105" spans="1:6" s="7" customFormat="1" ht="23.25" customHeight="1" x14ac:dyDescent="0.2">
      <c r="A105" s="66" t="s">
        <v>9</v>
      </c>
      <c r="B105" s="73">
        <v>1</v>
      </c>
      <c r="C105" s="68" t="s">
        <v>11</v>
      </c>
      <c r="D105" s="69" t="s">
        <v>48</v>
      </c>
      <c r="E105" s="58">
        <v>150</v>
      </c>
      <c r="F105" s="20">
        <f t="shared" si="5"/>
        <v>150</v>
      </c>
    </row>
    <row r="106" spans="1:6" s="7" customFormat="1" ht="23.25" customHeight="1" x14ac:dyDescent="0.25">
      <c r="A106" s="74"/>
      <c r="B106" s="75"/>
      <c r="C106" s="55"/>
      <c r="D106" s="76" t="s">
        <v>13</v>
      </c>
      <c r="E106" s="77"/>
      <c r="F106" s="102">
        <f>SUM(F93:F105)</f>
        <v>70795.08</v>
      </c>
    </row>
    <row r="107" spans="1:6" s="7" customFormat="1" ht="23.25" customHeight="1" x14ac:dyDescent="0.2">
      <c r="A107" s="12"/>
      <c r="B107" s="29"/>
      <c r="C107" s="12"/>
      <c r="D107" s="13"/>
      <c r="E107" s="24"/>
      <c r="F107" s="20"/>
    </row>
    <row r="108" spans="1:6" s="7" customFormat="1" ht="23.25" customHeight="1" x14ac:dyDescent="0.2">
      <c r="A108" s="107" t="s">
        <v>25</v>
      </c>
      <c r="B108" s="108"/>
      <c r="C108" s="108"/>
      <c r="D108" s="108"/>
      <c r="E108" s="108"/>
      <c r="F108" s="109"/>
    </row>
    <row r="109" spans="1:6" s="7" customFormat="1" ht="23.25" customHeight="1" x14ac:dyDescent="0.2">
      <c r="A109" s="80">
        <v>651</v>
      </c>
      <c r="B109" s="78">
        <v>688</v>
      </c>
      <c r="C109" s="79" t="s">
        <v>42</v>
      </c>
      <c r="D109" s="81" t="s">
        <v>49</v>
      </c>
      <c r="E109" s="58">
        <v>3.3</v>
      </c>
      <c r="F109" s="102">
        <f t="shared" ref="F109:F116" si="6">+E109*B109</f>
        <v>2270.4</v>
      </c>
    </row>
    <row r="110" spans="1:6" s="7" customFormat="1" ht="23.25" customHeight="1" x14ac:dyDescent="0.2">
      <c r="A110" s="80">
        <v>652</v>
      </c>
      <c r="B110" s="78">
        <v>688</v>
      </c>
      <c r="C110" s="79" t="s">
        <v>42</v>
      </c>
      <c r="D110" s="81" t="s">
        <v>50</v>
      </c>
      <c r="E110" s="58">
        <v>9.34</v>
      </c>
      <c r="F110" s="20">
        <f t="shared" si="6"/>
        <v>6425.92</v>
      </c>
    </row>
    <row r="111" spans="1:6" s="7" customFormat="1" ht="23.25" customHeight="1" x14ac:dyDescent="0.2">
      <c r="A111" s="80">
        <v>659</v>
      </c>
      <c r="B111" s="78">
        <v>10400</v>
      </c>
      <c r="C111" s="79" t="s">
        <v>45</v>
      </c>
      <c r="D111" s="81" t="s">
        <v>51</v>
      </c>
      <c r="E111" s="58">
        <v>1.24</v>
      </c>
      <c r="F111" s="20">
        <f t="shared" si="6"/>
        <v>12896</v>
      </c>
    </row>
    <row r="112" spans="1:6" s="7" customFormat="1" ht="23.25" customHeight="1" x14ac:dyDescent="0.2">
      <c r="A112" s="80">
        <v>659</v>
      </c>
      <c r="B112" s="82">
        <v>1.4039999999999999</v>
      </c>
      <c r="C112" s="79" t="s">
        <v>26</v>
      </c>
      <c r="D112" s="81" t="s">
        <v>27</v>
      </c>
      <c r="E112" s="58">
        <v>1.37</v>
      </c>
      <c r="F112" s="102">
        <f t="shared" si="6"/>
        <v>1.9234800000000001</v>
      </c>
    </row>
    <row r="113" spans="1:6" s="7" customFormat="1" ht="23.25" customHeight="1" x14ac:dyDescent="0.2">
      <c r="A113" s="80">
        <v>832</v>
      </c>
      <c r="B113" s="78">
        <v>1</v>
      </c>
      <c r="C113" s="79" t="s">
        <v>11</v>
      </c>
      <c r="D113" s="81" t="s">
        <v>52</v>
      </c>
      <c r="E113" s="58">
        <v>2273.73</v>
      </c>
      <c r="F113" s="20">
        <f t="shared" si="6"/>
        <v>2273.73</v>
      </c>
    </row>
    <row r="114" spans="1:6" s="7" customFormat="1" ht="23.25" customHeight="1" x14ac:dyDescent="0.2">
      <c r="A114" s="80">
        <v>832</v>
      </c>
      <c r="B114" s="78">
        <v>1</v>
      </c>
      <c r="C114" s="79" t="s">
        <v>11</v>
      </c>
      <c r="D114" s="81" t="s">
        <v>28</v>
      </c>
      <c r="E114" s="58">
        <v>2218.73</v>
      </c>
      <c r="F114" s="20">
        <f t="shared" si="6"/>
        <v>2218.73</v>
      </c>
    </row>
    <row r="115" spans="1:6" s="7" customFormat="1" ht="23.25" customHeight="1" x14ac:dyDescent="0.2">
      <c r="A115" s="80">
        <v>832</v>
      </c>
      <c r="B115" s="78">
        <v>1</v>
      </c>
      <c r="C115" s="79" t="s">
        <v>11</v>
      </c>
      <c r="D115" s="81" t="s">
        <v>53</v>
      </c>
      <c r="E115" s="58">
        <v>3198.73</v>
      </c>
      <c r="F115" s="20">
        <f t="shared" si="6"/>
        <v>3198.73</v>
      </c>
    </row>
    <row r="116" spans="1:6" s="7" customFormat="1" ht="23.25" customHeight="1" x14ac:dyDescent="0.2">
      <c r="A116" s="80">
        <v>832</v>
      </c>
      <c r="B116" s="78">
        <v>5000</v>
      </c>
      <c r="C116" s="79" t="s">
        <v>11</v>
      </c>
      <c r="D116" s="81" t="s">
        <v>54</v>
      </c>
      <c r="E116" s="58">
        <v>1</v>
      </c>
      <c r="F116" s="20">
        <f t="shared" si="6"/>
        <v>5000</v>
      </c>
    </row>
    <row r="117" spans="1:6" s="7" customFormat="1" ht="23.25" customHeight="1" x14ac:dyDescent="0.25">
      <c r="A117" s="74"/>
      <c r="B117" s="75"/>
      <c r="C117" s="55"/>
      <c r="D117" s="76" t="s">
        <v>13</v>
      </c>
      <c r="E117" s="77"/>
      <c r="F117" s="102">
        <f>SUM(F109:F116)</f>
        <v>34285.43348</v>
      </c>
    </row>
    <row r="118" spans="1:6" s="7" customFormat="1" ht="23.25" customHeight="1" x14ac:dyDescent="0.2">
      <c r="A118" s="12"/>
      <c r="B118" s="29"/>
      <c r="C118" s="12"/>
      <c r="D118" s="13"/>
      <c r="E118" s="24"/>
      <c r="F118" s="20"/>
    </row>
    <row r="119" spans="1:6" s="7" customFormat="1" ht="23.25" customHeight="1" x14ac:dyDescent="0.2">
      <c r="A119" s="107" t="s">
        <v>12</v>
      </c>
      <c r="B119" s="108"/>
      <c r="C119" s="108"/>
      <c r="D119" s="108"/>
      <c r="E119" s="108"/>
      <c r="F119" s="109"/>
    </row>
    <row r="120" spans="1:6" s="7" customFormat="1" ht="23.25" customHeight="1" x14ac:dyDescent="0.2">
      <c r="A120" s="80">
        <v>611</v>
      </c>
      <c r="B120" s="78">
        <v>100</v>
      </c>
      <c r="C120" s="79" t="s">
        <v>17</v>
      </c>
      <c r="D120" s="81" t="s">
        <v>55</v>
      </c>
      <c r="E120" s="58">
        <v>24.24</v>
      </c>
      <c r="F120" s="102">
        <f t="shared" ref="F120:F129" si="7">+E120*B120</f>
        <v>2424</v>
      </c>
    </row>
    <row r="121" spans="1:6" s="7" customFormat="1" ht="23.25" customHeight="1" x14ac:dyDescent="0.2">
      <c r="A121" s="80">
        <v>611</v>
      </c>
      <c r="B121" s="78">
        <v>50</v>
      </c>
      <c r="C121" s="79" t="s">
        <v>17</v>
      </c>
      <c r="D121" s="81" t="s">
        <v>56</v>
      </c>
      <c r="E121" s="58">
        <v>52.47</v>
      </c>
      <c r="F121" s="102">
        <f t="shared" si="7"/>
        <v>2623.5</v>
      </c>
    </row>
    <row r="122" spans="1:6" s="7" customFormat="1" ht="23.25" customHeight="1" x14ac:dyDescent="0.2">
      <c r="A122" s="80">
        <v>611</v>
      </c>
      <c r="B122" s="78">
        <v>244</v>
      </c>
      <c r="C122" s="79" t="s">
        <v>17</v>
      </c>
      <c r="D122" s="81" t="s">
        <v>29</v>
      </c>
      <c r="E122" s="58">
        <v>39.44</v>
      </c>
      <c r="F122" s="102">
        <f t="shared" si="7"/>
        <v>9623.3599999999988</v>
      </c>
    </row>
    <row r="123" spans="1:6" s="7" customFormat="1" ht="23.25" customHeight="1" x14ac:dyDescent="0.2">
      <c r="A123" s="80">
        <v>611</v>
      </c>
      <c r="B123" s="78">
        <v>185</v>
      </c>
      <c r="C123" s="79" t="s">
        <v>17</v>
      </c>
      <c r="D123" s="81" t="s">
        <v>57</v>
      </c>
      <c r="E123" s="58">
        <v>48.24</v>
      </c>
      <c r="F123" s="102">
        <f t="shared" si="7"/>
        <v>8924.4</v>
      </c>
    </row>
    <row r="124" spans="1:6" s="7" customFormat="1" ht="23.25" customHeight="1" x14ac:dyDescent="0.2">
      <c r="A124" s="80">
        <v>611</v>
      </c>
      <c r="B124" s="78">
        <v>56</v>
      </c>
      <c r="C124" s="79" t="s">
        <v>17</v>
      </c>
      <c r="D124" s="81" t="s">
        <v>30</v>
      </c>
      <c r="E124" s="58">
        <v>100.42</v>
      </c>
      <c r="F124" s="102">
        <f t="shared" si="7"/>
        <v>5623.52</v>
      </c>
    </row>
    <row r="125" spans="1:6" s="7" customFormat="1" ht="23.25" customHeight="1" x14ac:dyDescent="0.2">
      <c r="A125" s="80">
        <v>611</v>
      </c>
      <c r="B125" s="78">
        <v>24</v>
      </c>
      <c r="C125" s="79" t="s">
        <v>17</v>
      </c>
      <c r="D125" s="81" t="s">
        <v>31</v>
      </c>
      <c r="E125" s="58">
        <v>117.66</v>
      </c>
      <c r="F125" s="102">
        <f t="shared" si="7"/>
        <v>2823.84</v>
      </c>
    </row>
    <row r="126" spans="1:6" s="7" customFormat="1" ht="23.25" customHeight="1" x14ac:dyDescent="0.2">
      <c r="A126" s="80">
        <v>611</v>
      </c>
      <c r="B126" s="78">
        <v>2</v>
      </c>
      <c r="C126" s="79" t="s">
        <v>11</v>
      </c>
      <c r="D126" s="81" t="s">
        <v>58</v>
      </c>
      <c r="E126" s="58">
        <v>650</v>
      </c>
      <c r="F126" s="20">
        <f t="shared" si="7"/>
        <v>1300</v>
      </c>
    </row>
    <row r="127" spans="1:6" s="7" customFormat="1" ht="23.25" customHeight="1" x14ac:dyDescent="0.2">
      <c r="A127" s="80">
        <v>611</v>
      </c>
      <c r="B127" s="78">
        <v>1</v>
      </c>
      <c r="C127" s="79" t="s">
        <v>11</v>
      </c>
      <c r="D127" s="81" t="s">
        <v>59</v>
      </c>
      <c r="E127" s="58">
        <v>700</v>
      </c>
      <c r="F127" s="20">
        <f t="shared" si="7"/>
        <v>700</v>
      </c>
    </row>
    <row r="128" spans="1:6" s="7" customFormat="1" ht="23.25" customHeight="1" x14ac:dyDescent="0.2">
      <c r="A128" s="80">
        <v>611</v>
      </c>
      <c r="B128" s="78">
        <v>2</v>
      </c>
      <c r="C128" s="79" t="s">
        <v>11</v>
      </c>
      <c r="D128" s="81" t="s">
        <v>60</v>
      </c>
      <c r="E128" s="58">
        <v>850</v>
      </c>
      <c r="F128" s="20">
        <f t="shared" si="7"/>
        <v>1700</v>
      </c>
    </row>
    <row r="129" spans="1:6" s="7" customFormat="1" ht="23.25" customHeight="1" x14ac:dyDescent="0.2">
      <c r="A129" s="80" t="s">
        <v>9</v>
      </c>
      <c r="B129" s="78">
        <v>4</v>
      </c>
      <c r="C129" s="79" t="s">
        <v>11</v>
      </c>
      <c r="D129" s="81" t="s">
        <v>61</v>
      </c>
      <c r="E129" s="58">
        <v>375</v>
      </c>
      <c r="F129" s="20">
        <f t="shared" si="7"/>
        <v>1500</v>
      </c>
    </row>
    <row r="130" spans="1:6" s="7" customFormat="1" ht="23.25" customHeight="1" x14ac:dyDescent="0.25">
      <c r="A130" s="74"/>
      <c r="B130" s="75"/>
      <c r="C130" s="55"/>
      <c r="D130" s="76" t="s">
        <v>13</v>
      </c>
      <c r="E130" s="77"/>
      <c r="F130" s="102">
        <f>SUM(F120:F129)</f>
        <v>37242.619999999995</v>
      </c>
    </row>
    <row r="131" spans="1:6" s="7" customFormat="1" ht="23.25" customHeight="1" x14ac:dyDescent="0.2">
      <c r="A131" s="12"/>
      <c r="B131" s="29"/>
      <c r="C131" s="12"/>
      <c r="D131" s="13"/>
      <c r="E131" s="24"/>
      <c r="F131" s="20"/>
    </row>
    <row r="132" spans="1:6" s="7" customFormat="1" ht="23.25" customHeight="1" x14ac:dyDescent="0.2">
      <c r="A132" s="107" t="s">
        <v>14</v>
      </c>
      <c r="B132" s="108"/>
      <c r="C132" s="108"/>
      <c r="D132" s="108"/>
      <c r="E132" s="108"/>
      <c r="F132" s="109"/>
    </row>
    <row r="133" spans="1:6" s="7" customFormat="1" ht="23.25" customHeight="1" x14ac:dyDescent="0.2">
      <c r="A133" s="80">
        <v>301</v>
      </c>
      <c r="B133" s="78">
        <v>451</v>
      </c>
      <c r="C133" s="80" t="s">
        <v>42</v>
      </c>
      <c r="D133" s="81" t="s">
        <v>32</v>
      </c>
      <c r="E133" s="58">
        <v>131.16</v>
      </c>
      <c r="F133" s="102">
        <f t="shared" ref="F133:F140" si="8">+E133*B133</f>
        <v>59153.159999999996</v>
      </c>
    </row>
    <row r="134" spans="1:6" s="7" customFormat="1" ht="23.25" customHeight="1" x14ac:dyDescent="0.2">
      <c r="A134" s="85">
        <v>304</v>
      </c>
      <c r="B134" s="83">
        <v>1106</v>
      </c>
      <c r="C134" s="85" t="s">
        <v>42</v>
      </c>
      <c r="D134" s="84" t="s">
        <v>33</v>
      </c>
      <c r="E134" s="58">
        <v>27.51</v>
      </c>
      <c r="F134" s="102">
        <f t="shared" si="8"/>
        <v>30426.06</v>
      </c>
    </row>
    <row r="135" spans="1:6" s="7" customFormat="1" ht="23.25" customHeight="1" x14ac:dyDescent="0.2">
      <c r="A135" s="85">
        <v>407</v>
      </c>
      <c r="B135" s="83">
        <v>656</v>
      </c>
      <c r="C135" s="85" t="s">
        <v>15</v>
      </c>
      <c r="D135" s="84" t="s">
        <v>62</v>
      </c>
      <c r="E135" s="58">
        <v>4.37</v>
      </c>
      <c r="F135" s="102">
        <f t="shared" si="8"/>
        <v>2866.7200000000003</v>
      </c>
    </row>
    <row r="136" spans="1:6" s="7" customFormat="1" ht="23.25" customHeight="1" x14ac:dyDescent="0.2">
      <c r="A136" s="80">
        <v>411</v>
      </c>
      <c r="B136" s="78">
        <v>64</v>
      </c>
      <c r="C136" s="80" t="s">
        <v>42</v>
      </c>
      <c r="D136" s="84" t="s">
        <v>34</v>
      </c>
      <c r="E136" s="58">
        <v>120.25</v>
      </c>
      <c r="F136" s="102">
        <f t="shared" si="8"/>
        <v>7696</v>
      </c>
    </row>
    <row r="137" spans="1:6" s="7" customFormat="1" ht="23.25" customHeight="1" x14ac:dyDescent="0.2">
      <c r="A137" s="80">
        <v>441</v>
      </c>
      <c r="B137" s="78">
        <v>250</v>
      </c>
      <c r="C137" s="80" t="s">
        <v>42</v>
      </c>
      <c r="D137" s="84" t="s">
        <v>63</v>
      </c>
      <c r="E137" s="58">
        <v>135.69</v>
      </c>
      <c r="F137" s="102">
        <f t="shared" si="8"/>
        <v>33922.5</v>
      </c>
    </row>
    <row r="138" spans="1:6" s="7" customFormat="1" ht="23.25" customHeight="1" x14ac:dyDescent="0.2">
      <c r="A138" s="80">
        <v>441</v>
      </c>
      <c r="B138" s="78">
        <v>182</v>
      </c>
      <c r="C138" s="80" t="s">
        <v>42</v>
      </c>
      <c r="D138" s="61" t="s">
        <v>66</v>
      </c>
      <c r="E138" s="58">
        <v>162.82</v>
      </c>
      <c r="F138" s="102">
        <f t="shared" si="8"/>
        <v>29633.239999999998</v>
      </c>
    </row>
    <row r="139" spans="1:6" s="7" customFormat="1" ht="23.25" customHeight="1" x14ac:dyDescent="0.2">
      <c r="A139" s="66" t="s">
        <v>9</v>
      </c>
      <c r="B139" s="86">
        <v>727</v>
      </c>
      <c r="C139" s="68" t="s">
        <v>42</v>
      </c>
      <c r="D139" s="69" t="s">
        <v>64</v>
      </c>
      <c r="E139" s="58">
        <v>8.84</v>
      </c>
      <c r="F139" s="102">
        <f t="shared" si="8"/>
        <v>6426.68</v>
      </c>
    </row>
    <row r="140" spans="1:6" s="18" customFormat="1" ht="23.25" customHeight="1" x14ac:dyDescent="0.2">
      <c r="A140" s="66" t="s">
        <v>9</v>
      </c>
      <c r="B140" s="86">
        <v>253</v>
      </c>
      <c r="C140" s="68" t="s">
        <v>45</v>
      </c>
      <c r="D140" s="69" t="s">
        <v>65</v>
      </c>
      <c r="E140" s="58">
        <v>15.63</v>
      </c>
      <c r="F140" s="103">
        <f t="shared" si="8"/>
        <v>3954.3900000000003</v>
      </c>
    </row>
    <row r="141" spans="1:6" s="7" customFormat="1" ht="23.25" customHeight="1" x14ac:dyDescent="0.25">
      <c r="A141" s="87"/>
      <c r="B141" s="88"/>
      <c r="C141" s="55"/>
      <c r="D141" s="89" t="s">
        <v>13</v>
      </c>
      <c r="E141" s="90"/>
      <c r="F141" s="102">
        <f>SUM(F133:F140)</f>
        <v>174078.75</v>
      </c>
    </row>
    <row r="142" spans="1:6" s="7" customFormat="1" ht="23.25" customHeight="1" x14ac:dyDescent="0.2">
      <c r="A142" s="12"/>
      <c r="B142" s="29"/>
      <c r="C142" s="12"/>
      <c r="D142" s="13"/>
      <c r="E142" s="24"/>
      <c r="F142" s="14"/>
    </row>
    <row r="143" spans="1:6" s="7" customFormat="1" ht="23.25" customHeight="1" x14ac:dyDescent="0.2">
      <c r="A143" s="107" t="s">
        <v>67</v>
      </c>
      <c r="B143" s="108"/>
      <c r="C143" s="108"/>
      <c r="D143" s="108"/>
      <c r="E143" s="108"/>
      <c r="F143" s="109"/>
    </row>
    <row r="144" spans="1:6" s="7" customFormat="1" ht="23.25" customHeight="1" x14ac:dyDescent="0.2">
      <c r="A144" s="80">
        <v>630</v>
      </c>
      <c r="B144" s="91">
        <v>39.5</v>
      </c>
      <c r="C144" s="80" t="s">
        <v>68</v>
      </c>
      <c r="D144" s="61" t="s">
        <v>69</v>
      </c>
      <c r="E144" s="58">
        <v>44.04</v>
      </c>
      <c r="F144" s="102">
        <f t="shared" ref="F144:F148" si="9">+E144*B144</f>
        <v>1739.58</v>
      </c>
    </row>
    <row r="145" spans="1:6" s="7" customFormat="1" ht="23.25" customHeight="1" x14ac:dyDescent="0.2">
      <c r="A145" s="80">
        <v>630</v>
      </c>
      <c r="B145" s="78">
        <v>3</v>
      </c>
      <c r="C145" s="80" t="s">
        <v>70</v>
      </c>
      <c r="D145" s="69" t="s">
        <v>71</v>
      </c>
      <c r="E145" s="58">
        <v>524.58000000000004</v>
      </c>
      <c r="F145" s="102">
        <f t="shared" si="9"/>
        <v>1573.7400000000002</v>
      </c>
    </row>
    <row r="146" spans="1:6" s="7" customFormat="1" ht="23.25" customHeight="1" x14ac:dyDescent="0.2">
      <c r="A146" s="80">
        <v>630</v>
      </c>
      <c r="B146" s="78">
        <v>3</v>
      </c>
      <c r="C146" s="80" t="s">
        <v>70</v>
      </c>
      <c r="D146" s="69" t="s">
        <v>72</v>
      </c>
      <c r="E146" s="58">
        <v>524.58000000000004</v>
      </c>
      <c r="F146" s="102">
        <f t="shared" si="9"/>
        <v>1573.7400000000002</v>
      </c>
    </row>
    <row r="147" spans="1:6" s="7" customFormat="1" ht="23.25" customHeight="1" x14ac:dyDescent="0.2">
      <c r="A147" s="80">
        <v>630</v>
      </c>
      <c r="B147" s="78">
        <v>97</v>
      </c>
      <c r="C147" s="80" t="s">
        <v>17</v>
      </c>
      <c r="D147" s="61" t="s">
        <v>73</v>
      </c>
      <c r="E147" s="58">
        <v>24.68</v>
      </c>
      <c r="F147" s="102">
        <f t="shared" si="9"/>
        <v>2393.96</v>
      </c>
    </row>
    <row r="148" spans="1:6" s="7" customFormat="1" ht="23.25" customHeight="1" x14ac:dyDescent="0.2">
      <c r="A148" s="80">
        <v>630</v>
      </c>
      <c r="B148" s="91">
        <v>39.5</v>
      </c>
      <c r="C148" s="80" t="s">
        <v>68</v>
      </c>
      <c r="D148" s="61" t="s">
        <v>74</v>
      </c>
      <c r="E148" s="58">
        <v>36.65</v>
      </c>
      <c r="F148" s="102">
        <f t="shared" si="9"/>
        <v>1447.675</v>
      </c>
    </row>
    <row r="149" spans="1:6" s="7" customFormat="1" ht="23.25" customHeight="1" x14ac:dyDescent="0.25">
      <c r="A149" s="87"/>
      <c r="B149" s="88"/>
      <c r="C149" s="55"/>
      <c r="D149" s="89" t="s">
        <v>13</v>
      </c>
      <c r="E149" s="77"/>
      <c r="F149" s="102">
        <f>SUM(F144:F148)</f>
        <v>8728.6949999999997</v>
      </c>
    </row>
    <row r="150" spans="1:6" s="7" customFormat="1" ht="23.25" customHeight="1" x14ac:dyDescent="0.2">
      <c r="A150" s="12"/>
      <c r="B150" s="29"/>
      <c r="C150" s="12"/>
      <c r="D150" s="13"/>
      <c r="E150" s="24"/>
      <c r="F150" s="14"/>
    </row>
    <row r="151" spans="1:6" s="7" customFormat="1" ht="23.25" customHeight="1" x14ac:dyDescent="0.2">
      <c r="A151" s="107" t="s">
        <v>75</v>
      </c>
      <c r="B151" s="108"/>
      <c r="C151" s="108"/>
      <c r="D151" s="108"/>
      <c r="E151" s="108"/>
      <c r="F151" s="109"/>
    </row>
    <row r="152" spans="1:6" s="7" customFormat="1" ht="23.25" customHeight="1" x14ac:dyDescent="0.2">
      <c r="A152" s="80">
        <v>642</v>
      </c>
      <c r="B152" s="91">
        <v>0.31</v>
      </c>
      <c r="C152" s="80" t="s">
        <v>76</v>
      </c>
      <c r="D152" s="92" t="s">
        <v>16</v>
      </c>
      <c r="E152" s="58">
        <v>5892.68</v>
      </c>
      <c r="F152" s="20">
        <f>+E152*B152</f>
        <v>1826.7308</v>
      </c>
    </row>
    <row r="153" spans="1:6" s="7" customFormat="1" ht="23.25" customHeight="1" x14ac:dyDescent="0.2">
      <c r="A153" s="80">
        <v>642</v>
      </c>
      <c r="B153" s="91">
        <v>0.62</v>
      </c>
      <c r="C153" s="80" t="s">
        <v>76</v>
      </c>
      <c r="D153" s="92" t="s">
        <v>77</v>
      </c>
      <c r="E153" s="58">
        <v>3396.34</v>
      </c>
      <c r="F153" s="20">
        <f>+E153*B153</f>
        <v>2105.7308000000003</v>
      </c>
    </row>
    <row r="154" spans="1:6" s="7" customFormat="1" ht="23.25" customHeight="1" x14ac:dyDescent="0.2">
      <c r="A154" s="80">
        <v>644</v>
      </c>
      <c r="B154" s="93">
        <v>24.5</v>
      </c>
      <c r="C154" s="80" t="s">
        <v>17</v>
      </c>
      <c r="D154" s="92" t="s">
        <v>78</v>
      </c>
      <c r="E154" s="58">
        <v>73.13</v>
      </c>
      <c r="F154" s="102">
        <f>+E154*B154</f>
        <v>1791.6849999999999</v>
      </c>
    </row>
    <row r="155" spans="1:6" s="7" customFormat="1" ht="23.25" customHeight="1" x14ac:dyDescent="0.25">
      <c r="A155" s="87"/>
      <c r="B155" s="88"/>
      <c r="C155" s="55"/>
      <c r="D155" s="89" t="s">
        <v>13</v>
      </c>
      <c r="E155" s="90"/>
      <c r="F155" s="104">
        <f>SUM(F152:F154)</f>
        <v>5724.1466</v>
      </c>
    </row>
    <row r="156" spans="1:6" s="7" customFormat="1" ht="23.25" customHeight="1" x14ac:dyDescent="0.25">
      <c r="A156" s="96"/>
      <c r="B156" s="97"/>
      <c r="C156" s="98"/>
      <c r="D156" s="99"/>
      <c r="E156" s="100"/>
      <c r="F156" s="101"/>
    </row>
    <row r="157" spans="1:6" s="7" customFormat="1" ht="23.25" customHeight="1" x14ac:dyDescent="0.2">
      <c r="A157" s="107" t="s">
        <v>79</v>
      </c>
      <c r="B157" s="108"/>
      <c r="C157" s="108"/>
      <c r="D157" s="108"/>
      <c r="E157" s="108"/>
      <c r="F157" s="109"/>
    </row>
    <row r="158" spans="1:6" s="8" customFormat="1" ht="23.25" customHeight="1" x14ac:dyDescent="0.25">
      <c r="A158" s="12">
        <v>614</v>
      </c>
      <c r="B158" s="29">
        <v>1</v>
      </c>
      <c r="C158" s="12" t="s">
        <v>7</v>
      </c>
      <c r="D158" s="13" t="s">
        <v>18</v>
      </c>
      <c r="E158" s="24">
        <v>7097.46</v>
      </c>
      <c r="F158" s="14">
        <f>+E158*B158</f>
        <v>7097.46</v>
      </c>
    </row>
    <row r="159" spans="1:6" s="7" customFormat="1" ht="23.25" customHeight="1" x14ac:dyDescent="0.25">
      <c r="A159" s="12"/>
      <c r="B159" s="29"/>
      <c r="C159" s="12"/>
      <c r="D159" s="15" t="s">
        <v>13</v>
      </c>
      <c r="E159" s="24"/>
      <c r="F159" s="14">
        <f>SUM(F158)</f>
        <v>7097.46</v>
      </c>
    </row>
    <row r="160" spans="1:6" s="8" customFormat="1" ht="23.25" customHeight="1" x14ac:dyDescent="0.25">
      <c r="A160" s="12"/>
      <c r="B160" s="29"/>
      <c r="C160" s="12"/>
      <c r="D160" s="13"/>
      <c r="E160" s="24"/>
      <c r="F160" s="14"/>
    </row>
    <row r="161" spans="1:48" s="8" customFormat="1" ht="23.25" customHeight="1" x14ac:dyDescent="0.25">
      <c r="A161" s="107" t="s">
        <v>20</v>
      </c>
      <c r="B161" s="108"/>
      <c r="C161" s="108"/>
      <c r="D161" s="108"/>
      <c r="E161" s="108"/>
      <c r="F161" s="109"/>
    </row>
    <row r="162" spans="1:48" s="32" customFormat="1" ht="32.25" customHeight="1" x14ac:dyDescent="0.2">
      <c r="A162" s="16">
        <v>103.05</v>
      </c>
      <c r="B162" s="30">
        <v>1</v>
      </c>
      <c r="C162" s="16" t="s">
        <v>7</v>
      </c>
      <c r="D162" s="17" t="s">
        <v>80</v>
      </c>
      <c r="E162" s="25">
        <v>11347.46</v>
      </c>
      <c r="F162" s="94">
        <f>+E162*B162</f>
        <v>11347.46</v>
      </c>
    </row>
    <row r="163" spans="1:48" s="8" customFormat="1" ht="23.25" customHeight="1" x14ac:dyDescent="0.25">
      <c r="A163" s="12">
        <v>619</v>
      </c>
      <c r="B163" s="29">
        <v>2</v>
      </c>
      <c r="C163" s="12" t="s">
        <v>82</v>
      </c>
      <c r="D163" s="13" t="s">
        <v>81</v>
      </c>
      <c r="E163" s="24">
        <v>3500</v>
      </c>
      <c r="F163" s="14">
        <f>+E163*B163</f>
        <v>7000</v>
      </c>
    </row>
    <row r="164" spans="1:48" s="7" customFormat="1" ht="23.25" customHeight="1" x14ac:dyDescent="0.25">
      <c r="A164" s="12"/>
      <c r="B164" s="29"/>
      <c r="C164" s="12"/>
      <c r="D164" s="15" t="s">
        <v>13</v>
      </c>
      <c r="E164" s="24"/>
      <c r="F164" s="14">
        <f>SUM(F162:F163)</f>
        <v>18347.46</v>
      </c>
    </row>
    <row r="165" spans="1:48" s="7" customFormat="1" ht="23.25" customHeight="1" x14ac:dyDescent="0.2">
      <c r="A165" s="12"/>
      <c r="B165" s="29"/>
      <c r="C165" s="12"/>
      <c r="D165" s="13"/>
      <c r="E165" s="24"/>
      <c r="F165" s="14"/>
    </row>
    <row r="166" spans="1:48" s="3" customFormat="1" ht="23.25" customHeight="1" x14ac:dyDescent="0.25">
      <c r="A166" s="33"/>
      <c r="B166" s="35"/>
      <c r="C166" s="36"/>
      <c r="D166" s="37" t="s">
        <v>35</v>
      </c>
      <c r="E166" s="34"/>
      <c r="F166" s="105">
        <f>+F106+F117+F130+F141+F149+F155+F159+F164</f>
        <v>356299.64507999999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s="3" customFormat="1" ht="16.5" customHeight="1" x14ac:dyDescent="0.25">
      <c r="A167" s="45"/>
      <c r="B167" s="52"/>
      <c r="C167" s="45"/>
      <c r="D167" s="50"/>
      <c r="E167" s="49" t="s">
        <v>8</v>
      </c>
      <c r="F167" s="4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s="3" customFormat="1" ht="15.75" x14ac:dyDescent="0.25">
      <c r="A168" s="45"/>
      <c r="B168" s="53"/>
      <c r="C168" s="45"/>
      <c r="D168" s="50"/>
      <c r="E168" s="49" t="s">
        <v>87</v>
      </c>
      <c r="F168" s="4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s="3" customFormat="1" x14ac:dyDescent="0.25">
      <c r="A169" s="45"/>
      <c r="B169" s="46"/>
      <c r="C169" s="45"/>
      <c r="D169" s="50"/>
      <c r="E169" s="49" t="s">
        <v>88</v>
      </c>
      <c r="F169" s="4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s="3" customFormat="1" x14ac:dyDescent="0.25">
      <c r="A170" s="45"/>
      <c r="B170" s="46"/>
      <c r="C170" s="45"/>
      <c r="D170" s="50"/>
      <c r="E170" s="49" t="s">
        <v>89</v>
      </c>
      <c r="F170" s="4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s="6" customFormat="1" ht="27" customHeight="1" x14ac:dyDescent="0.2">
      <c r="A171" s="9" t="s">
        <v>4</v>
      </c>
      <c r="B171" s="95" t="s">
        <v>84</v>
      </c>
      <c r="C171" s="10" t="s">
        <v>2</v>
      </c>
      <c r="D171" s="9" t="s">
        <v>3</v>
      </c>
      <c r="E171" s="11" t="s">
        <v>0</v>
      </c>
      <c r="F171" s="11" t="s">
        <v>1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1:48" s="7" customFormat="1" ht="23.25" customHeight="1" x14ac:dyDescent="0.2">
      <c r="A172" s="107" t="s">
        <v>10</v>
      </c>
      <c r="B172" s="108"/>
      <c r="C172" s="108"/>
      <c r="D172" s="108"/>
      <c r="E172" s="108"/>
      <c r="F172" s="109"/>
    </row>
    <row r="173" spans="1:48" s="7" customFormat="1" ht="23.25" customHeight="1" x14ac:dyDescent="0.2">
      <c r="A173" s="54">
        <v>201</v>
      </c>
      <c r="B173" s="56">
        <v>1</v>
      </c>
      <c r="C173" s="55" t="s">
        <v>38</v>
      </c>
      <c r="D173" s="57" t="s">
        <v>39</v>
      </c>
      <c r="E173" s="58">
        <v>1700</v>
      </c>
      <c r="F173" s="20">
        <f>+E173*B173</f>
        <v>1700</v>
      </c>
    </row>
    <row r="174" spans="1:48" s="7" customFormat="1" ht="23.25" customHeight="1" x14ac:dyDescent="0.2">
      <c r="A174" s="54">
        <v>202</v>
      </c>
      <c r="B174" s="56">
        <v>2</v>
      </c>
      <c r="C174" s="55" t="s">
        <v>11</v>
      </c>
      <c r="D174" s="57" t="s">
        <v>21</v>
      </c>
      <c r="E174" s="58">
        <v>230</v>
      </c>
      <c r="F174" s="20">
        <f t="shared" ref="F174:F185" si="10">+E174*B174</f>
        <v>460</v>
      </c>
    </row>
    <row r="175" spans="1:48" s="7" customFormat="1" ht="23.25" customHeight="1" x14ac:dyDescent="0.2">
      <c r="A175" s="54">
        <v>202</v>
      </c>
      <c r="B175" s="56">
        <v>850</v>
      </c>
      <c r="C175" s="55" t="s">
        <v>17</v>
      </c>
      <c r="D175" s="57" t="s">
        <v>40</v>
      </c>
      <c r="E175" s="58">
        <v>6</v>
      </c>
      <c r="F175" s="20">
        <f t="shared" si="10"/>
        <v>5100</v>
      </c>
    </row>
    <row r="176" spans="1:48" s="7" customFormat="1" ht="23.25" customHeight="1" x14ac:dyDescent="0.2">
      <c r="A176" s="54">
        <v>202</v>
      </c>
      <c r="B176" s="56">
        <v>72</v>
      </c>
      <c r="C176" s="55" t="s">
        <v>17</v>
      </c>
      <c r="D176" s="57" t="s">
        <v>41</v>
      </c>
      <c r="E176" s="58">
        <v>20</v>
      </c>
      <c r="F176" s="20">
        <f t="shared" si="10"/>
        <v>1440</v>
      </c>
    </row>
    <row r="177" spans="1:6" s="7" customFormat="1" ht="23.25" customHeight="1" x14ac:dyDescent="0.2">
      <c r="A177" s="54">
        <v>202</v>
      </c>
      <c r="B177" s="56">
        <v>727</v>
      </c>
      <c r="C177" s="55" t="s">
        <v>42</v>
      </c>
      <c r="D177" s="57" t="s">
        <v>43</v>
      </c>
      <c r="E177" s="58">
        <v>18</v>
      </c>
      <c r="F177" s="20">
        <f t="shared" si="10"/>
        <v>13086</v>
      </c>
    </row>
    <row r="178" spans="1:6" s="7" customFormat="1" ht="23.25" customHeight="1" x14ac:dyDescent="0.2">
      <c r="A178" s="59">
        <v>203</v>
      </c>
      <c r="B178" s="60">
        <v>2420</v>
      </c>
      <c r="C178" s="59" t="s">
        <v>42</v>
      </c>
      <c r="D178" s="61" t="s">
        <v>22</v>
      </c>
      <c r="E178" s="58">
        <v>17</v>
      </c>
      <c r="F178" s="20">
        <f t="shared" si="10"/>
        <v>41140</v>
      </c>
    </row>
    <row r="179" spans="1:6" s="7" customFormat="1" ht="23.25" customHeight="1" x14ac:dyDescent="0.2">
      <c r="A179" s="59">
        <v>203</v>
      </c>
      <c r="B179" s="60">
        <v>875</v>
      </c>
      <c r="C179" s="59" t="s">
        <v>42</v>
      </c>
      <c r="D179" s="61" t="s">
        <v>44</v>
      </c>
      <c r="E179" s="58">
        <v>19</v>
      </c>
      <c r="F179" s="20">
        <f t="shared" si="10"/>
        <v>16625</v>
      </c>
    </row>
    <row r="180" spans="1:6" s="7" customFormat="1" ht="23.25" customHeight="1" x14ac:dyDescent="0.2">
      <c r="A180" s="59">
        <v>204</v>
      </c>
      <c r="B180" s="60">
        <v>3805</v>
      </c>
      <c r="C180" s="59" t="s">
        <v>45</v>
      </c>
      <c r="D180" s="61" t="s">
        <v>23</v>
      </c>
      <c r="E180" s="58">
        <v>0.8</v>
      </c>
      <c r="F180" s="20">
        <f t="shared" si="10"/>
        <v>3044</v>
      </c>
    </row>
    <row r="181" spans="1:6" s="7" customFormat="1" ht="23.25" customHeight="1" x14ac:dyDescent="0.2">
      <c r="A181" s="59">
        <v>204</v>
      </c>
      <c r="B181" s="60">
        <v>2</v>
      </c>
      <c r="C181" s="59" t="s">
        <v>19</v>
      </c>
      <c r="D181" s="61" t="s">
        <v>24</v>
      </c>
      <c r="E181" s="58">
        <v>160</v>
      </c>
      <c r="F181" s="20">
        <f t="shared" si="10"/>
        <v>320</v>
      </c>
    </row>
    <row r="182" spans="1:6" s="7" customFormat="1" ht="23.25" customHeight="1" x14ac:dyDescent="0.2">
      <c r="A182" s="62">
        <v>204</v>
      </c>
      <c r="B182" s="63">
        <v>200</v>
      </c>
      <c r="C182" s="64" t="s">
        <v>45</v>
      </c>
      <c r="D182" s="65" t="s">
        <v>46</v>
      </c>
      <c r="E182" s="58">
        <v>3</v>
      </c>
      <c r="F182" s="20">
        <f t="shared" si="10"/>
        <v>600</v>
      </c>
    </row>
    <row r="183" spans="1:6" s="7" customFormat="1" ht="23.25" customHeight="1" x14ac:dyDescent="0.2">
      <c r="A183" s="66">
        <v>254</v>
      </c>
      <c r="B183" s="67">
        <v>1347</v>
      </c>
      <c r="C183" s="68" t="s">
        <v>45</v>
      </c>
      <c r="D183" s="69" t="s">
        <v>6</v>
      </c>
      <c r="E183" s="58">
        <v>5</v>
      </c>
      <c r="F183" s="20">
        <f t="shared" si="10"/>
        <v>6735</v>
      </c>
    </row>
    <row r="184" spans="1:6" s="7" customFormat="1" ht="23.25" customHeight="1" x14ac:dyDescent="0.2">
      <c r="A184" s="70">
        <v>623</v>
      </c>
      <c r="B184" s="71">
        <v>6</v>
      </c>
      <c r="C184" s="70" t="s">
        <v>11</v>
      </c>
      <c r="D184" s="72" t="s">
        <v>47</v>
      </c>
      <c r="E184" s="58">
        <v>850</v>
      </c>
      <c r="F184" s="20">
        <f t="shared" si="10"/>
        <v>5100</v>
      </c>
    </row>
    <row r="185" spans="1:6" s="7" customFormat="1" ht="23.25" customHeight="1" x14ac:dyDescent="0.2">
      <c r="A185" s="66" t="s">
        <v>9</v>
      </c>
      <c r="B185" s="73">
        <v>1</v>
      </c>
      <c r="C185" s="68" t="s">
        <v>11</v>
      </c>
      <c r="D185" s="69" t="s">
        <v>48</v>
      </c>
      <c r="E185" s="58">
        <v>285</v>
      </c>
      <c r="F185" s="20">
        <f t="shared" si="10"/>
        <v>285</v>
      </c>
    </row>
    <row r="186" spans="1:6" s="7" customFormat="1" ht="23.25" customHeight="1" x14ac:dyDescent="0.25">
      <c r="A186" s="74"/>
      <c r="B186" s="75"/>
      <c r="C186" s="55"/>
      <c r="D186" s="76" t="s">
        <v>13</v>
      </c>
      <c r="E186" s="77"/>
      <c r="F186" s="20">
        <f>SUM(F173:F185)</f>
        <v>95635</v>
      </c>
    </row>
    <row r="187" spans="1:6" s="7" customFormat="1" ht="23.25" customHeight="1" x14ac:dyDescent="0.2">
      <c r="A187" s="12"/>
      <c r="B187" s="29"/>
      <c r="C187" s="12"/>
      <c r="D187" s="13"/>
      <c r="E187" s="24"/>
      <c r="F187" s="20"/>
    </row>
    <row r="188" spans="1:6" s="7" customFormat="1" ht="23.25" customHeight="1" x14ac:dyDescent="0.2">
      <c r="A188" s="107" t="s">
        <v>25</v>
      </c>
      <c r="B188" s="108"/>
      <c r="C188" s="108"/>
      <c r="D188" s="108"/>
      <c r="E188" s="108"/>
      <c r="F188" s="109"/>
    </row>
    <row r="189" spans="1:6" s="7" customFormat="1" ht="23.25" customHeight="1" x14ac:dyDescent="0.2">
      <c r="A189" s="80">
        <v>651</v>
      </c>
      <c r="B189" s="78">
        <v>688</v>
      </c>
      <c r="C189" s="79" t="s">
        <v>42</v>
      </c>
      <c r="D189" s="81" t="s">
        <v>49</v>
      </c>
      <c r="E189" s="58">
        <v>8</v>
      </c>
      <c r="F189" s="20">
        <f t="shared" ref="F189:F196" si="11">+E189*B189</f>
        <v>5504</v>
      </c>
    </row>
    <row r="190" spans="1:6" s="7" customFormat="1" ht="23.25" customHeight="1" x14ac:dyDescent="0.2">
      <c r="A190" s="80">
        <v>652</v>
      </c>
      <c r="B190" s="78">
        <v>688</v>
      </c>
      <c r="C190" s="79" t="s">
        <v>42</v>
      </c>
      <c r="D190" s="81" t="s">
        <v>50</v>
      </c>
      <c r="E190" s="58">
        <v>18</v>
      </c>
      <c r="F190" s="20">
        <f t="shared" si="11"/>
        <v>12384</v>
      </c>
    </row>
    <row r="191" spans="1:6" s="7" customFormat="1" ht="23.25" customHeight="1" x14ac:dyDescent="0.2">
      <c r="A191" s="80">
        <v>659</v>
      </c>
      <c r="B191" s="78">
        <v>10400</v>
      </c>
      <c r="C191" s="79" t="s">
        <v>45</v>
      </c>
      <c r="D191" s="81" t="s">
        <v>51</v>
      </c>
      <c r="E191" s="58">
        <v>2</v>
      </c>
      <c r="F191" s="20">
        <f t="shared" si="11"/>
        <v>20800</v>
      </c>
    </row>
    <row r="192" spans="1:6" s="7" customFormat="1" ht="23.25" customHeight="1" x14ac:dyDescent="0.2">
      <c r="A192" s="80">
        <v>659</v>
      </c>
      <c r="B192" s="82">
        <v>1.4039999999999999</v>
      </c>
      <c r="C192" s="79" t="s">
        <v>26</v>
      </c>
      <c r="D192" s="81" t="s">
        <v>27</v>
      </c>
      <c r="E192" s="58">
        <v>1000</v>
      </c>
      <c r="F192" s="20">
        <f t="shared" si="11"/>
        <v>1404</v>
      </c>
    </row>
    <row r="193" spans="1:6" s="7" customFormat="1" ht="23.25" customHeight="1" x14ac:dyDescent="0.2">
      <c r="A193" s="80">
        <v>832</v>
      </c>
      <c r="B193" s="78">
        <v>1</v>
      </c>
      <c r="C193" s="79" t="s">
        <v>11</v>
      </c>
      <c r="D193" s="81" t="s">
        <v>52</v>
      </c>
      <c r="E193" s="58">
        <v>1500</v>
      </c>
      <c r="F193" s="20">
        <f t="shared" si="11"/>
        <v>1500</v>
      </c>
    </row>
    <row r="194" spans="1:6" s="7" customFormat="1" ht="23.25" customHeight="1" x14ac:dyDescent="0.2">
      <c r="A194" s="80">
        <v>832</v>
      </c>
      <c r="B194" s="78">
        <v>1</v>
      </c>
      <c r="C194" s="79" t="s">
        <v>11</v>
      </c>
      <c r="D194" s="81" t="s">
        <v>28</v>
      </c>
      <c r="E194" s="58">
        <v>6500</v>
      </c>
      <c r="F194" s="20">
        <f t="shared" si="11"/>
        <v>6500</v>
      </c>
    </row>
    <row r="195" spans="1:6" s="7" customFormat="1" ht="23.25" customHeight="1" x14ac:dyDescent="0.2">
      <c r="A195" s="80">
        <v>832</v>
      </c>
      <c r="B195" s="78">
        <v>1</v>
      </c>
      <c r="C195" s="79" t="s">
        <v>11</v>
      </c>
      <c r="D195" s="81" t="s">
        <v>53</v>
      </c>
      <c r="E195" s="58">
        <v>2700</v>
      </c>
      <c r="F195" s="20">
        <f t="shared" si="11"/>
        <v>2700</v>
      </c>
    </row>
    <row r="196" spans="1:6" s="7" customFormat="1" ht="23.25" customHeight="1" x14ac:dyDescent="0.2">
      <c r="A196" s="80">
        <v>832</v>
      </c>
      <c r="B196" s="78">
        <v>5000</v>
      </c>
      <c r="C196" s="79" t="s">
        <v>11</v>
      </c>
      <c r="D196" s="81" t="s">
        <v>54</v>
      </c>
      <c r="E196" s="58">
        <v>1</v>
      </c>
      <c r="F196" s="20">
        <f t="shared" si="11"/>
        <v>5000</v>
      </c>
    </row>
    <row r="197" spans="1:6" s="7" customFormat="1" ht="23.25" customHeight="1" x14ac:dyDescent="0.25">
      <c r="A197" s="74"/>
      <c r="B197" s="75"/>
      <c r="C197" s="55"/>
      <c r="D197" s="76" t="s">
        <v>13</v>
      </c>
      <c r="E197" s="77"/>
      <c r="F197" s="20">
        <f>SUM(F189:F196)</f>
        <v>55792</v>
      </c>
    </row>
    <row r="198" spans="1:6" s="7" customFormat="1" ht="23.25" customHeight="1" x14ac:dyDescent="0.2">
      <c r="A198" s="12"/>
      <c r="B198" s="29"/>
      <c r="C198" s="12"/>
      <c r="D198" s="13"/>
      <c r="E198" s="24"/>
      <c r="F198" s="20"/>
    </row>
    <row r="199" spans="1:6" s="7" customFormat="1" ht="23.25" customHeight="1" x14ac:dyDescent="0.2">
      <c r="A199" s="107" t="s">
        <v>12</v>
      </c>
      <c r="B199" s="108"/>
      <c r="C199" s="108"/>
      <c r="D199" s="108"/>
      <c r="E199" s="108"/>
      <c r="F199" s="109"/>
    </row>
    <row r="200" spans="1:6" s="7" customFormat="1" ht="23.25" customHeight="1" x14ac:dyDescent="0.2">
      <c r="A200" s="80">
        <v>611</v>
      </c>
      <c r="B200" s="78">
        <v>100</v>
      </c>
      <c r="C200" s="79" t="s">
        <v>17</v>
      </c>
      <c r="D200" s="81" t="s">
        <v>55</v>
      </c>
      <c r="E200" s="58">
        <v>20</v>
      </c>
      <c r="F200" s="20">
        <f t="shared" ref="F200:F209" si="12">+E200*B200</f>
        <v>2000</v>
      </c>
    </row>
    <row r="201" spans="1:6" s="7" customFormat="1" ht="23.25" customHeight="1" x14ac:dyDescent="0.2">
      <c r="A201" s="80">
        <v>611</v>
      </c>
      <c r="B201" s="78">
        <v>50</v>
      </c>
      <c r="C201" s="79" t="s">
        <v>17</v>
      </c>
      <c r="D201" s="81" t="s">
        <v>56</v>
      </c>
      <c r="E201" s="58">
        <v>20</v>
      </c>
      <c r="F201" s="20">
        <f t="shared" si="12"/>
        <v>1000</v>
      </c>
    </row>
    <row r="202" spans="1:6" s="7" customFormat="1" ht="23.25" customHeight="1" x14ac:dyDescent="0.2">
      <c r="A202" s="80">
        <v>611</v>
      </c>
      <c r="B202" s="78">
        <v>244</v>
      </c>
      <c r="C202" s="79" t="s">
        <v>17</v>
      </c>
      <c r="D202" s="81" t="s">
        <v>29</v>
      </c>
      <c r="E202" s="58">
        <v>68</v>
      </c>
      <c r="F202" s="20">
        <f t="shared" si="12"/>
        <v>16592</v>
      </c>
    </row>
    <row r="203" spans="1:6" s="7" customFormat="1" ht="23.25" customHeight="1" x14ac:dyDescent="0.2">
      <c r="A203" s="80">
        <v>611</v>
      </c>
      <c r="B203" s="78">
        <v>185</v>
      </c>
      <c r="C203" s="79" t="s">
        <v>17</v>
      </c>
      <c r="D203" s="81" t="s">
        <v>57</v>
      </c>
      <c r="E203" s="58">
        <v>68</v>
      </c>
      <c r="F203" s="20">
        <f t="shared" si="12"/>
        <v>12580</v>
      </c>
    </row>
    <row r="204" spans="1:6" s="7" customFormat="1" ht="23.25" customHeight="1" x14ac:dyDescent="0.2">
      <c r="A204" s="80">
        <v>611</v>
      </c>
      <c r="B204" s="78">
        <v>56</v>
      </c>
      <c r="C204" s="79" t="s">
        <v>17</v>
      </c>
      <c r="D204" s="81" t="s">
        <v>30</v>
      </c>
      <c r="E204" s="58">
        <v>89</v>
      </c>
      <c r="F204" s="20">
        <f t="shared" si="12"/>
        <v>4984</v>
      </c>
    </row>
    <row r="205" spans="1:6" s="7" customFormat="1" ht="23.25" customHeight="1" x14ac:dyDescent="0.2">
      <c r="A205" s="80">
        <v>611</v>
      </c>
      <c r="B205" s="78">
        <v>24</v>
      </c>
      <c r="C205" s="79" t="s">
        <v>17</v>
      </c>
      <c r="D205" s="81" t="s">
        <v>31</v>
      </c>
      <c r="E205" s="58">
        <v>92</v>
      </c>
      <c r="F205" s="20">
        <f t="shared" si="12"/>
        <v>2208</v>
      </c>
    </row>
    <row r="206" spans="1:6" s="7" customFormat="1" ht="23.25" customHeight="1" x14ac:dyDescent="0.2">
      <c r="A206" s="80">
        <v>611</v>
      </c>
      <c r="B206" s="78">
        <v>2</v>
      </c>
      <c r="C206" s="79" t="s">
        <v>11</v>
      </c>
      <c r="D206" s="81" t="s">
        <v>58</v>
      </c>
      <c r="E206" s="58">
        <v>1600</v>
      </c>
      <c r="F206" s="20">
        <f t="shared" si="12"/>
        <v>3200</v>
      </c>
    </row>
    <row r="207" spans="1:6" s="7" customFormat="1" ht="23.25" customHeight="1" x14ac:dyDescent="0.2">
      <c r="A207" s="80">
        <v>611</v>
      </c>
      <c r="B207" s="78">
        <v>1</v>
      </c>
      <c r="C207" s="79" t="s">
        <v>11</v>
      </c>
      <c r="D207" s="81" t="s">
        <v>59</v>
      </c>
      <c r="E207" s="58">
        <v>1500</v>
      </c>
      <c r="F207" s="20">
        <f t="shared" si="12"/>
        <v>1500</v>
      </c>
    </row>
    <row r="208" spans="1:6" s="7" customFormat="1" ht="23.25" customHeight="1" x14ac:dyDescent="0.2">
      <c r="A208" s="80">
        <v>611</v>
      </c>
      <c r="B208" s="78">
        <v>2</v>
      </c>
      <c r="C208" s="79" t="s">
        <v>11</v>
      </c>
      <c r="D208" s="81" t="s">
        <v>60</v>
      </c>
      <c r="E208" s="58">
        <v>1700</v>
      </c>
      <c r="F208" s="20">
        <f t="shared" si="12"/>
        <v>3400</v>
      </c>
    </row>
    <row r="209" spans="1:6" s="7" customFormat="1" ht="23.25" customHeight="1" x14ac:dyDescent="0.2">
      <c r="A209" s="80" t="s">
        <v>9</v>
      </c>
      <c r="B209" s="78">
        <v>4</v>
      </c>
      <c r="C209" s="79" t="s">
        <v>11</v>
      </c>
      <c r="D209" s="81" t="s">
        <v>61</v>
      </c>
      <c r="E209" s="58">
        <v>300</v>
      </c>
      <c r="F209" s="20">
        <f t="shared" si="12"/>
        <v>1200</v>
      </c>
    </row>
    <row r="210" spans="1:6" s="7" customFormat="1" ht="23.25" customHeight="1" x14ac:dyDescent="0.25">
      <c r="A210" s="74"/>
      <c r="B210" s="75"/>
      <c r="C210" s="55"/>
      <c r="D210" s="76" t="s">
        <v>13</v>
      </c>
      <c r="E210" s="77"/>
      <c r="F210" s="20">
        <f>SUM(F200:F209)</f>
        <v>48664</v>
      </c>
    </row>
    <row r="211" spans="1:6" s="7" customFormat="1" ht="23.25" customHeight="1" x14ac:dyDescent="0.2">
      <c r="A211" s="12"/>
      <c r="B211" s="29"/>
      <c r="C211" s="12"/>
      <c r="D211" s="13"/>
      <c r="E211" s="24"/>
      <c r="F211" s="20"/>
    </row>
    <row r="212" spans="1:6" s="7" customFormat="1" ht="23.25" customHeight="1" x14ac:dyDescent="0.2">
      <c r="A212" s="107" t="s">
        <v>14</v>
      </c>
      <c r="B212" s="108"/>
      <c r="C212" s="108"/>
      <c r="D212" s="108"/>
      <c r="E212" s="108"/>
      <c r="F212" s="109"/>
    </row>
    <row r="213" spans="1:6" s="7" customFormat="1" ht="23.25" customHeight="1" x14ac:dyDescent="0.2">
      <c r="A213" s="80">
        <v>301</v>
      </c>
      <c r="B213" s="78">
        <v>451</v>
      </c>
      <c r="C213" s="80" t="s">
        <v>42</v>
      </c>
      <c r="D213" s="81" t="s">
        <v>32</v>
      </c>
      <c r="E213" s="58">
        <v>136</v>
      </c>
      <c r="F213" s="20">
        <f t="shared" ref="F213:F220" si="13">+E213*B213</f>
        <v>61336</v>
      </c>
    </row>
    <row r="214" spans="1:6" s="7" customFormat="1" ht="23.25" customHeight="1" x14ac:dyDescent="0.2">
      <c r="A214" s="85">
        <v>304</v>
      </c>
      <c r="B214" s="83">
        <v>1106</v>
      </c>
      <c r="C214" s="85" t="s">
        <v>42</v>
      </c>
      <c r="D214" s="84" t="s">
        <v>33</v>
      </c>
      <c r="E214" s="58">
        <v>40</v>
      </c>
      <c r="F214" s="20">
        <f t="shared" si="13"/>
        <v>44240</v>
      </c>
    </row>
    <row r="215" spans="1:6" s="7" customFormat="1" ht="23.25" customHeight="1" x14ac:dyDescent="0.2">
      <c r="A215" s="85">
        <v>407</v>
      </c>
      <c r="B215" s="83">
        <v>656</v>
      </c>
      <c r="C215" s="85" t="s">
        <v>15</v>
      </c>
      <c r="D215" s="84" t="s">
        <v>62</v>
      </c>
      <c r="E215" s="58">
        <v>2.5</v>
      </c>
      <c r="F215" s="20">
        <f t="shared" si="13"/>
        <v>1640</v>
      </c>
    </row>
    <row r="216" spans="1:6" s="7" customFormat="1" ht="23.25" customHeight="1" x14ac:dyDescent="0.2">
      <c r="A216" s="80">
        <v>411</v>
      </c>
      <c r="B216" s="78">
        <v>64</v>
      </c>
      <c r="C216" s="80" t="s">
        <v>42</v>
      </c>
      <c r="D216" s="84" t="s">
        <v>34</v>
      </c>
      <c r="E216" s="58">
        <v>50</v>
      </c>
      <c r="F216" s="20">
        <f t="shared" si="13"/>
        <v>3200</v>
      </c>
    </row>
    <row r="217" spans="1:6" s="7" customFormat="1" ht="23.25" customHeight="1" x14ac:dyDescent="0.2">
      <c r="A217" s="80">
        <v>441</v>
      </c>
      <c r="B217" s="78">
        <v>250</v>
      </c>
      <c r="C217" s="80" t="s">
        <v>42</v>
      </c>
      <c r="D217" s="84" t="s">
        <v>63</v>
      </c>
      <c r="E217" s="58">
        <v>138</v>
      </c>
      <c r="F217" s="20">
        <f t="shared" si="13"/>
        <v>34500</v>
      </c>
    </row>
    <row r="218" spans="1:6" s="7" customFormat="1" ht="23.25" customHeight="1" x14ac:dyDescent="0.2">
      <c r="A218" s="80">
        <v>441</v>
      </c>
      <c r="B218" s="78">
        <v>182</v>
      </c>
      <c r="C218" s="80" t="s">
        <v>42</v>
      </c>
      <c r="D218" s="61" t="s">
        <v>66</v>
      </c>
      <c r="E218" s="58">
        <v>165</v>
      </c>
      <c r="F218" s="20">
        <f t="shared" si="13"/>
        <v>30030</v>
      </c>
    </row>
    <row r="219" spans="1:6" s="7" customFormat="1" ht="23.25" customHeight="1" x14ac:dyDescent="0.2">
      <c r="A219" s="66" t="s">
        <v>9</v>
      </c>
      <c r="B219" s="86">
        <v>727</v>
      </c>
      <c r="C219" s="68" t="s">
        <v>42</v>
      </c>
      <c r="D219" s="69" t="s">
        <v>64</v>
      </c>
      <c r="E219" s="58">
        <v>20</v>
      </c>
      <c r="F219" s="20">
        <f t="shared" si="13"/>
        <v>14540</v>
      </c>
    </row>
    <row r="220" spans="1:6" s="18" customFormat="1" ht="23.25" customHeight="1" x14ac:dyDescent="0.2">
      <c r="A220" s="66" t="s">
        <v>9</v>
      </c>
      <c r="B220" s="86">
        <v>253</v>
      </c>
      <c r="C220" s="68" t="s">
        <v>45</v>
      </c>
      <c r="D220" s="69" t="s">
        <v>65</v>
      </c>
      <c r="E220" s="58">
        <v>19</v>
      </c>
      <c r="F220" s="31">
        <f t="shared" si="13"/>
        <v>4807</v>
      </c>
    </row>
    <row r="221" spans="1:6" s="7" customFormat="1" ht="23.25" customHeight="1" x14ac:dyDescent="0.25">
      <c r="A221" s="87"/>
      <c r="B221" s="88"/>
      <c r="C221" s="55"/>
      <c r="D221" s="89" t="s">
        <v>13</v>
      </c>
      <c r="E221" s="90"/>
      <c r="F221" s="20">
        <f>SUM(F213:F220)</f>
        <v>194293</v>
      </c>
    </row>
    <row r="222" spans="1:6" s="7" customFormat="1" ht="23.25" customHeight="1" x14ac:dyDescent="0.2">
      <c r="A222" s="12"/>
      <c r="B222" s="29"/>
      <c r="C222" s="12"/>
      <c r="D222" s="13"/>
      <c r="E222" s="24"/>
      <c r="F222" s="14"/>
    </row>
    <row r="223" spans="1:6" s="7" customFormat="1" ht="23.25" customHeight="1" x14ac:dyDescent="0.2">
      <c r="A223" s="107" t="s">
        <v>67</v>
      </c>
      <c r="B223" s="108"/>
      <c r="C223" s="108"/>
      <c r="D223" s="108"/>
      <c r="E223" s="108"/>
      <c r="F223" s="109"/>
    </row>
    <row r="224" spans="1:6" s="7" customFormat="1" ht="23.25" customHeight="1" x14ac:dyDescent="0.2">
      <c r="A224" s="80">
        <v>630</v>
      </c>
      <c r="B224" s="91">
        <v>39.5</v>
      </c>
      <c r="C224" s="80" t="s">
        <v>68</v>
      </c>
      <c r="D224" s="61" t="s">
        <v>69</v>
      </c>
      <c r="E224" s="58">
        <v>9</v>
      </c>
      <c r="F224" s="20">
        <f t="shared" ref="F224:F228" si="14">+E224*B224</f>
        <v>355.5</v>
      </c>
    </row>
    <row r="225" spans="1:6" s="7" customFormat="1" ht="23.25" customHeight="1" x14ac:dyDescent="0.2">
      <c r="A225" s="80">
        <v>630</v>
      </c>
      <c r="B225" s="78">
        <v>3</v>
      </c>
      <c r="C225" s="80" t="s">
        <v>70</v>
      </c>
      <c r="D225" s="69" t="s">
        <v>71</v>
      </c>
      <c r="E225" s="58">
        <v>53</v>
      </c>
      <c r="F225" s="20">
        <f t="shared" si="14"/>
        <v>159</v>
      </c>
    </row>
    <row r="226" spans="1:6" s="7" customFormat="1" ht="23.25" customHeight="1" x14ac:dyDescent="0.2">
      <c r="A226" s="80">
        <v>630</v>
      </c>
      <c r="B226" s="78">
        <v>3</v>
      </c>
      <c r="C226" s="80" t="s">
        <v>70</v>
      </c>
      <c r="D226" s="69" t="s">
        <v>72</v>
      </c>
      <c r="E226" s="58">
        <v>53</v>
      </c>
      <c r="F226" s="20">
        <f t="shared" si="14"/>
        <v>159</v>
      </c>
    </row>
    <row r="227" spans="1:6" s="7" customFormat="1" ht="23.25" customHeight="1" x14ac:dyDescent="0.2">
      <c r="A227" s="80">
        <v>630</v>
      </c>
      <c r="B227" s="78">
        <v>97</v>
      </c>
      <c r="C227" s="80" t="s">
        <v>17</v>
      </c>
      <c r="D227" s="61" t="s">
        <v>73</v>
      </c>
      <c r="E227" s="58">
        <v>11</v>
      </c>
      <c r="F227" s="20">
        <f t="shared" si="14"/>
        <v>1067</v>
      </c>
    </row>
    <row r="228" spans="1:6" s="7" customFormat="1" ht="23.25" customHeight="1" x14ac:dyDescent="0.2">
      <c r="A228" s="80">
        <v>630</v>
      </c>
      <c r="B228" s="91">
        <v>39.5</v>
      </c>
      <c r="C228" s="80" t="s">
        <v>68</v>
      </c>
      <c r="D228" s="61" t="s">
        <v>74</v>
      </c>
      <c r="E228" s="58">
        <v>9</v>
      </c>
      <c r="F228" s="20">
        <f t="shared" si="14"/>
        <v>355.5</v>
      </c>
    </row>
    <row r="229" spans="1:6" s="7" customFormat="1" ht="23.25" customHeight="1" x14ac:dyDescent="0.25">
      <c r="A229" s="87"/>
      <c r="B229" s="88"/>
      <c r="C229" s="55"/>
      <c r="D229" s="89" t="s">
        <v>13</v>
      </c>
      <c r="E229" s="77"/>
      <c r="F229" s="20">
        <f>SUM(F224:F228)</f>
        <v>2096</v>
      </c>
    </row>
    <row r="230" spans="1:6" s="7" customFormat="1" ht="23.25" customHeight="1" x14ac:dyDescent="0.2">
      <c r="A230" s="12"/>
      <c r="B230" s="29"/>
      <c r="C230" s="12"/>
      <c r="D230" s="13"/>
      <c r="E230" s="24"/>
      <c r="F230" s="14"/>
    </row>
    <row r="231" spans="1:6" s="7" customFormat="1" ht="23.25" customHeight="1" x14ac:dyDescent="0.2">
      <c r="A231" s="107" t="s">
        <v>75</v>
      </c>
      <c r="B231" s="108"/>
      <c r="C231" s="108"/>
      <c r="D231" s="108"/>
      <c r="E231" s="108"/>
      <c r="F231" s="109"/>
    </row>
    <row r="232" spans="1:6" s="7" customFormat="1" ht="23.25" customHeight="1" x14ac:dyDescent="0.2">
      <c r="A232" s="80">
        <v>642</v>
      </c>
      <c r="B232" s="91">
        <v>0.31</v>
      </c>
      <c r="C232" s="80" t="s">
        <v>76</v>
      </c>
      <c r="D232" s="92" t="s">
        <v>16</v>
      </c>
      <c r="E232" s="58">
        <v>1400</v>
      </c>
      <c r="F232" s="20">
        <f>+E232*B232</f>
        <v>434</v>
      </c>
    </row>
    <row r="233" spans="1:6" s="7" customFormat="1" ht="23.25" customHeight="1" x14ac:dyDescent="0.2">
      <c r="A233" s="80">
        <v>642</v>
      </c>
      <c r="B233" s="91">
        <v>0.62</v>
      </c>
      <c r="C233" s="80" t="s">
        <v>76</v>
      </c>
      <c r="D233" s="92" t="s">
        <v>77</v>
      </c>
      <c r="E233" s="58">
        <v>1200</v>
      </c>
      <c r="F233" s="20">
        <f>+E233*B233</f>
        <v>744</v>
      </c>
    </row>
    <row r="234" spans="1:6" s="7" customFormat="1" ht="23.25" customHeight="1" x14ac:dyDescent="0.2">
      <c r="A234" s="80">
        <v>644</v>
      </c>
      <c r="B234" s="93">
        <v>24.5</v>
      </c>
      <c r="C234" s="80" t="s">
        <v>17</v>
      </c>
      <c r="D234" s="92" t="s">
        <v>78</v>
      </c>
      <c r="E234" s="58">
        <v>16</v>
      </c>
      <c r="F234" s="20">
        <f>+E234*B234</f>
        <v>392</v>
      </c>
    </row>
    <row r="235" spans="1:6" s="7" customFormat="1" ht="23.25" customHeight="1" x14ac:dyDescent="0.25">
      <c r="A235" s="87"/>
      <c r="B235" s="88"/>
      <c r="C235" s="55"/>
      <c r="D235" s="89" t="s">
        <v>13</v>
      </c>
      <c r="E235" s="90"/>
      <c r="F235" s="14">
        <f>SUM(F232:F234)</f>
        <v>1570</v>
      </c>
    </row>
    <row r="236" spans="1:6" s="7" customFormat="1" ht="23.25" customHeight="1" x14ac:dyDescent="0.25">
      <c r="A236" s="96"/>
      <c r="B236" s="97"/>
      <c r="C236" s="98"/>
      <c r="D236" s="99"/>
      <c r="E236" s="100"/>
      <c r="F236" s="101"/>
    </row>
    <row r="237" spans="1:6" s="7" customFormat="1" ht="23.25" customHeight="1" x14ac:dyDescent="0.2">
      <c r="A237" s="107" t="s">
        <v>79</v>
      </c>
      <c r="B237" s="108"/>
      <c r="C237" s="108"/>
      <c r="D237" s="108"/>
      <c r="E237" s="108"/>
      <c r="F237" s="109"/>
    </row>
    <row r="238" spans="1:6" s="8" customFormat="1" ht="23.25" customHeight="1" x14ac:dyDescent="0.25">
      <c r="A238" s="12">
        <v>614</v>
      </c>
      <c r="B238" s="29">
        <v>1</v>
      </c>
      <c r="C238" s="12" t="s">
        <v>7</v>
      </c>
      <c r="D238" s="13" t="s">
        <v>18</v>
      </c>
      <c r="E238" s="24">
        <v>6000</v>
      </c>
      <c r="F238" s="14">
        <f>+E238*B238</f>
        <v>6000</v>
      </c>
    </row>
    <row r="239" spans="1:6" s="7" customFormat="1" ht="23.25" customHeight="1" x14ac:dyDescent="0.25">
      <c r="A239" s="12"/>
      <c r="B239" s="29"/>
      <c r="C239" s="12"/>
      <c r="D239" s="15" t="s">
        <v>13</v>
      </c>
      <c r="E239" s="24"/>
      <c r="F239" s="14">
        <f>SUM(F238)</f>
        <v>6000</v>
      </c>
    </row>
    <row r="240" spans="1:6" s="8" customFormat="1" ht="23.25" customHeight="1" x14ac:dyDescent="0.25">
      <c r="A240" s="12"/>
      <c r="B240" s="29"/>
      <c r="C240" s="12"/>
      <c r="D240" s="13"/>
      <c r="E240" s="24"/>
      <c r="F240" s="14"/>
    </row>
    <row r="241" spans="1:48" s="8" customFormat="1" ht="23.25" customHeight="1" x14ac:dyDescent="0.25">
      <c r="A241" s="107" t="s">
        <v>20</v>
      </c>
      <c r="B241" s="108"/>
      <c r="C241" s="108"/>
      <c r="D241" s="108"/>
      <c r="E241" s="108"/>
      <c r="F241" s="109"/>
    </row>
    <row r="242" spans="1:48" s="32" customFormat="1" ht="32.25" customHeight="1" x14ac:dyDescent="0.2">
      <c r="A242" s="16">
        <v>103.05</v>
      </c>
      <c r="B242" s="30">
        <v>1</v>
      </c>
      <c r="C242" s="16" t="s">
        <v>7</v>
      </c>
      <c r="D242" s="17" t="s">
        <v>80</v>
      </c>
      <c r="E242" s="25">
        <v>4500</v>
      </c>
      <c r="F242" s="94">
        <f>+E242*B242</f>
        <v>4500</v>
      </c>
    </row>
    <row r="243" spans="1:48" s="8" customFormat="1" ht="23.25" customHeight="1" x14ac:dyDescent="0.25">
      <c r="A243" s="12">
        <v>619</v>
      </c>
      <c r="B243" s="29">
        <v>2</v>
      </c>
      <c r="C243" s="12" t="s">
        <v>82</v>
      </c>
      <c r="D243" s="13" t="s">
        <v>81</v>
      </c>
      <c r="E243" s="24">
        <v>1000</v>
      </c>
      <c r="F243" s="14">
        <f>+E243*B243</f>
        <v>2000</v>
      </c>
    </row>
    <row r="244" spans="1:48" s="7" customFormat="1" ht="23.25" customHeight="1" x14ac:dyDescent="0.25">
      <c r="A244" s="12"/>
      <c r="B244" s="29"/>
      <c r="C244" s="12"/>
      <c r="D244" s="15" t="s">
        <v>13</v>
      </c>
      <c r="E244" s="24"/>
      <c r="F244" s="14">
        <f>SUM(F242:F243)</f>
        <v>6500</v>
      </c>
    </row>
    <row r="245" spans="1:48" s="7" customFormat="1" ht="23.25" customHeight="1" x14ac:dyDescent="0.2">
      <c r="A245" s="12"/>
      <c r="B245" s="29"/>
      <c r="C245" s="12"/>
      <c r="D245" s="13"/>
      <c r="E245" s="24"/>
      <c r="F245" s="14"/>
    </row>
    <row r="246" spans="1:48" s="3" customFormat="1" ht="23.25" customHeight="1" x14ac:dyDescent="0.25">
      <c r="A246" s="33"/>
      <c r="B246" s="35"/>
      <c r="C246" s="36"/>
      <c r="D246" s="37" t="s">
        <v>35</v>
      </c>
      <c r="E246" s="34"/>
      <c r="F246" s="38">
        <f>+F186+F197+F210+F221+F229+F235+F239+F244</f>
        <v>410550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s="3" customFormat="1" ht="16.5" customHeight="1" x14ac:dyDescent="0.25">
      <c r="A247" s="45"/>
      <c r="B247" s="52"/>
      <c r="C247" s="45"/>
      <c r="D247" s="50"/>
      <c r="E247" s="49" t="s">
        <v>8</v>
      </c>
      <c r="F247" s="4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s="3" customFormat="1" ht="15.75" x14ac:dyDescent="0.25">
      <c r="A248" s="45"/>
      <c r="B248" s="53"/>
      <c r="C248" s="45"/>
      <c r="D248" s="50"/>
      <c r="E248" s="49" t="s">
        <v>90</v>
      </c>
      <c r="F248" s="4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s="3" customFormat="1" x14ac:dyDescent="0.25">
      <c r="A249" s="45"/>
      <c r="B249" s="46"/>
      <c r="C249" s="45"/>
      <c r="D249" s="50"/>
      <c r="E249" s="49" t="s">
        <v>91</v>
      </c>
      <c r="F249" s="4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s="3" customFormat="1" x14ac:dyDescent="0.25">
      <c r="A250" s="45"/>
      <c r="B250" s="46"/>
      <c r="C250" s="45"/>
      <c r="D250" s="50"/>
      <c r="E250" s="49" t="s">
        <v>92</v>
      </c>
      <c r="F250" s="4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s="6" customFormat="1" ht="28.5" customHeight="1" x14ac:dyDescent="0.2">
      <c r="A251" s="9" t="s">
        <v>4</v>
      </c>
      <c r="B251" s="95" t="s">
        <v>84</v>
      </c>
      <c r="C251" s="10" t="s">
        <v>2</v>
      </c>
      <c r="D251" s="9" t="s">
        <v>3</v>
      </c>
      <c r="E251" s="11" t="s">
        <v>0</v>
      </c>
      <c r="F251" s="11" t="s">
        <v>1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</row>
    <row r="252" spans="1:48" s="7" customFormat="1" ht="23.25" customHeight="1" x14ac:dyDescent="0.2">
      <c r="A252" s="107" t="s">
        <v>10</v>
      </c>
      <c r="B252" s="108"/>
      <c r="C252" s="108"/>
      <c r="D252" s="108"/>
      <c r="E252" s="108"/>
      <c r="F252" s="109"/>
    </row>
    <row r="253" spans="1:48" s="7" customFormat="1" ht="23.25" customHeight="1" x14ac:dyDescent="0.2">
      <c r="A253" s="54">
        <v>201</v>
      </c>
      <c r="B253" s="56">
        <v>1</v>
      </c>
      <c r="C253" s="55" t="s">
        <v>38</v>
      </c>
      <c r="D253" s="57" t="s">
        <v>39</v>
      </c>
      <c r="E253" s="58">
        <v>3400.5</v>
      </c>
      <c r="F253" s="20">
        <f>+E253*B253</f>
        <v>3400.5</v>
      </c>
    </row>
    <row r="254" spans="1:48" s="7" customFormat="1" ht="23.25" customHeight="1" x14ac:dyDescent="0.2">
      <c r="A254" s="54">
        <v>202</v>
      </c>
      <c r="B254" s="56">
        <v>2</v>
      </c>
      <c r="C254" s="55" t="s">
        <v>11</v>
      </c>
      <c r="D254" s="57" t="s">
        <v>21</v>
      </c>
      <c r="E254" s="58">
        <v>699.5</v>
      </c>
      <c r="F254" s="20">
        <f t="shared" ref="F254:F265" si="15">+E254*B254</f>
        <v>1399</v>
      </c>
    </row>
    <row r="255" spans="1:48" s="7" customFormat="1" ht="23.25" customHeight="1" x14ac:dyDescent="0.2">
      <c r="A255" s="54">
        <v>202</v>
      </c>
      <c r="B255" s="56">
        <v>850</v>
      </c>
      <c r="C255" s="55" t="s">
        <v>17</v>
      </c>
      <c r="D255" s="57" t="s">
        <v>40</v>
      </c>
      <c r="E255" s="58">
        <v>18.5</v>
      </c>
      <c r="F255" s="20">
        <f t="shared" si="15"/>
        <v>15725</v>
      </c>
    </row>
    <row r="256" spans="1:48" s="7" customFormat="1" ht="23.25" customHeight="1" x14ac:dyDescent="0.2">
      <c r="A256" s="54">
        <v>202</v>
      </c>
      <c r="B256" s="56">
        <v>72</v>
      </c>
      <c r="C256" s="55" t="s">
        <v>17</v>
      </c>
      <c r="D256" s="57" t="s">
        <v>41</v>
      </c>
      <c r="E256" s="58">
        <v>25.5</v>
      </c>
      <c r="F256" s="20">
        <f t="shared" si="15"/>
        <v>1836</v>
      </c>
    </row>
    <row r="257" spans="1:6" s="7" customFormat="1" ht="23.25" customHeight="1" x14ac:dyDescent="0.2">
      <c r="A257" s="54">
        <v>202</v>
      </c>
      <c r="B257" s="56">
        <v>727</v>
      </c>
      <c r="C257" s="55" t="s">
        <v>42</v>
      </c>
      <c r="D257" s="57" t="s">
        <v>43</v>
      </c>
      <c r="E257" s="58">
        <v>18.5</v>
      </c>
      <c r="F257" s="20">
        <f t="shared" si="15"/>
        <v>13449.5</v>
      </c>
    </row>
    <row r="258" spans="1:6" s="7" customFormat="1" ht="23.25" customHeight="1" x14ac:dyDescent="0.2">
      <c r="A258" s="59">
        <v>203</v>
      </c>
      <c r="B258" s="60">
        <v>2420</v>
      </c>
      <c r="C258" s="59" t="s">
        <v>42</v>
      </c>
      <c r="D258" s="61" t="s">
        <v>22</v>
      </c>
      <c r="E258" s="58">
        <v>13.95</v>
      </c>
      <c r="F258" s="20">
        <f t="shared" si="15"/>
        <v>33759</v>
      </c>
    </row>
    <row r="259" spans="1:6" s="7" customFormat="1" ht="23.25" customHeight="1" x14ac:dyDescent="0.2">
      <c r="A259" s="59">
        <v>203</v>
      </c>
      <c r="B259" s="60">
        <v>875</v>
      </c>
      <c r="C259" s="59" t="s">
        <v>42</v>
      </c>
      <c r="D259" s="61" t="s">
        <v>44</v>
      </c>
      <c r="E259" s="58">
        <v>8</v>
      </c>
      <c r="F259" s="20">
        <f t="shared" si="15"/>
        <v>7000</v>
      </c>
    </row>
    <row r="260" spans="1:6" s="7" customFormat="1" ht="23.25" customHeight="1" x14ac:dyDescent="0.2">
      <c r="A260" s="59">
        <v>204</v>
      </c>
      <c r="B260" s="60">
        <v>3805</v>
      </c>
      <c r="C260" s="59" t="s">
        <v>45</v>
      </c>
      <c r="D260" s="61" t="s">
        <v>23</v>
      </c>
      <c r="E260" s="58">
        <v>2</v>
      </c>
      <c r="F260" s="20">
        <f t="shared" si="15"/>
        <v>7610</v>
      </c>
    </row>
    <row r="261" spans="1:6" s="7" customFormat="1" ht="23.25" customHeight="1" x14ac:dyDescent="0.2">
      <c r="A261" s="59">
        <v>204</v>
      </c>
      <c r="B261" s="60">
        <v>2</v>
      </c>
      <c r="C261" s="59" t="s">
        <v>19</v>
      </c>
      <c r="D261" s="61" t="s">
        <v>24</v>
      </c>
      <c r="E261" s="58">
        <v>252.5</v>
      </c>
      <c r="F261" s="20">
        <f t="shared" si="15"/>
        <v>505</v>
      </c>
    </row>
    <row r="262" spans="1:6" s="7" customFormat="1" ht="23.25" customHeight="1" x14ac:dyDescent="0.2">
      <c r="A262" s="62">
        <v>204</v>
      </c>
      <c r="B262" s="63">
        <v>200</v>
      </c>
      <c r="C262" s="64" t="s">
        <v>45</v>
      </c>
      <c r="D262" s="65" t="s">
        <v>46</v>
      </c>
      <c r="E262" s="58">
        <v>1.5</v>
      </c>
      <c r="F262" s="20">
        <f t="shared" si="15"/>
        <v>300</v>
      </c>
    </row>
    <row r="263" spans="1:6" s="7" customFormat="1" ht="23.25" customHeight="1" x14ac:dyDescent="0.2">
      <c r="A263" s="66">
        <v>254</v>
      </c>
      <c r="B263" s="67">
        <v>1347</v>
      </c>
      <c r="C263" s="68" t="s">
        <v>45</v>
      </c>
      <c r="D263" s="69" t="s">
        <v>6</v>
      </c>
      <c r="E263" s="58">
        <v>11.5</v>
      </c>
      <c r="F263" s="20">
        <f t="shared" si="15"/>
        <v>15490.5</v>
      </c>
    </row>
    <row r="264" spans="1:6" s="7" customFormat="1" ht="23.25" customHeight="1" x14ac:dyDescent="0.2">
      <c r="A264" s="70">
        <v>623</v>
      </c>
      <c r="B264" s="71">
        <v>6</v>
      </c>
      <c r="C264" s="70" t="s">
        <v>11</v>
      </c>
      <c r="D264" s="72" t="s">
        <v>47</v>
      </c>
      <c r="E264" s="58">
        <v>1205.5</v>
      </c>
      <c r="F264" s="20">
        <f t="shared" si="15"/>
        <v>7233</v>
      </c>
    </row>
    <row r="265" spans="1:6" s="7" customFormat="1" ht="23.25" customHeight="1" x14ac:dyDescent="0.2">
      <c r="A265" s="66" t="s">
        <v>9</v>
      </c>
      <c r="B265" s="73">
        <v>1</v>
      </c>
      <c r="C265" s="68" t="s">
        <v>11</v>
      </c>
      <c r="D265" s="69" t="s">
        <v>48</v>
      </c>
      <c r="E265" s="58">
        <v>157.5</v>
      </c>
      <c r="F265" s="20">
        <f t="shared" si="15"/>
        <v>157.5</v>
      </c>
    </row>
    <row r="266" spans="1:6" s="7" customFormat="1" ht="23.25" customHeight="1" x14ac:dyDescent="0.25">
      <c r="A266" s="74"/>
      <c r="B266" s="75"/>
      <c r="C266" s="55"/>
      <c r="D266" s="76" t="s">
        <v>13</v>
      </c>
      <c r="E266" s="77"/>
      <c r="F266" s="102">
        <f>SUM(F253:F265)</f>
        <v>107865</v>
      </c>
    </row>
    <row r="267" spans="1:6" s="7" customFormat="1" ht="23.25" customHeight="1" x14ac:dyDescent="0.2">
      <c r="A267" s="12"/>
      <c r="B267" s="29"/>
      <c r="C267" s="12"/>
      <c r="D267" s="13"/>
      <c r="E267" s="24"/>
      <c r="F267" s="20"/>
    </row>
    <row r="268" spans="1:6" s="7" customFormat="1" ht="23.25" customHeight="1" x14ac:dyDescent="0.2">
      <c r="A268" s="107" t="s">
        <v>25</v>
      </c>
      <c r="B268" s="108"/>
      <c r="C268" s="108"/>
      <c r="D268" s="108"/>
      <c r="E268" s="108"/>
      <c r="F268" s="109"/>
    </row>
    <row r="269" spans="1:6" s="7" customFormat="1" ht="23.25" customHeight="1" x14ac:dyDescent="0.2">
      <c r="A269" s="80">
        <v>651</v>
      </c>
      <c r="B269" s="78">
        <v>688</v>
      </c>
      <c r="C269" s="79" t="s">
        <v>42</v>
      </c>
      <c r="D269" s="81" t="s">
        <v>49</v>
      </c>
      <c r="E269" s="58">
        <v>9</v>
      </c>
      <c r="F269" s="20">
        <f t="shared" ref="F269:F276" si="16">+E269*B269</f>
        <v>6192</v>
      </c>
    </row>
    <row r="270" spans="1:6" s="7" customFormat="1" ht="23.25" customHeight="1" x14ac:dyDescent="0.2">
      <c r="A270" s="80">
        <v>652</v>
      </c>
      <c r="B270" s="78">
        <v>688</v>
      </c>
      <c r="C270" s="79" t="s">
        <v>42</v>
      </c>
      <c r="D270" s="81" t="s">
        <v>50</v>
      </c>
      <c r="E270" s="58">
        <v>13</v>
      </c>
      <c r="F270" s="20">
        <f t="shared" si="16"/>
        <v>8944</v>
      </c>
    </row>
    <row r="271" spans="1:6" s="7" customFormat="1" ht="23.25" customHeight="1" x14ac:dyDescent="0.2">
      <c r="A271" s="80">
        <v>659</v>
      </c>
      <c r="B271" s="78">
        <v>10400</v>
      </c>
      <c r="C271" s="79" t="s">
        <v>45</v>
      </c>
      <c r="D271" s="81" t="s">
        <v>51</v>
      </c>
      <c r="E271" s="58">
        <v>1.55</v>
      </c>
      <c r="F271" s="20">
        <f t="shared" si="16"/>
        <v>16120</v>
      </c>
    </row>
    <row r="272" spans="1:6" s="7" customFormat="1" ht="23.25" customHeight="1" x14ac:dyDescent="0.2">
      <c r="A272" s="80">
        <v>659</v>
      </c>
      <c r="B272" s="82">
        <v>1.4039999999999999</v>
      </c>
      <c r="C272" s="79" t="s">
        <v>26</v>
      </c>
      <c r="D272" s="81" t="s">
        <v>27</v>
      </c>
      <c r="E272" s="58">
        <v>1021</v>
      </c>
      <c r="F272" s="20">
        <f t="shared" si="16"/>
        <v>1433.4839999999999</v>
      </c>
    </row>
    <row r="273" spans="1:6" s="7" customFormat="1" ht="23.25" customHeight="1" x14ac:dyDescent="0.2">
      <c r="A273" s="80">
        <v>832</v>
      </c>
      <c r="B273" s="78">
        <v>1</v>
      </c>
      <c r="C273" s="79" t="s">
        <v>11</v>
      </c>
      <c r="D273" s="81" t="s">
        <v>52</v>
      </c>
      <c r="E273" s="58">
        <v>1548.5</v>
      </c>
      <c r="F273" s="20">
        <f t="shared" si="16"/>
        <v>1548.5</v>
      </c>
    </row>
    <row r="274" spans="1:6" s="7" customFormat="1" ht="23.25" customHeight="1" x14ac:dyDescent="0.2">
      <c r="A274" s="80">
        <v>832</v>
      </c>
      <c r="B274" s="78">
        <v>1</v>
      </c>
      <c r="C274" s="79" t="s">
        <v>11</v>
      </c>
      <c r="D274" s="81" t="s">
        <v>28</v>
      </c>
      <c r="E274" s="58">
        <v>1239</v>
      </c>
      <c r="F274" s="20">
        <f t="shared" si="16"/>
        <v>1239</v>
      </c>
    </row>
    <row r="275" spans="1:6" s="7" customFormat="1" ht="23.25" customHeight="1" x14ac:dyDescent="0.2">
      <c r="A275" s="80">
        <v>832</v>
      </c>
      <c r="B275" s="78">
        <v>1</v>
      </c>
      <c r="C275" s="79" t="s">
        <v>11</v>
      </c>
      <c r="D275" s="81" t="s">
        <v>53</v>
      </c>
      <c r="E275" s="58">
        <v>3008.5</v>
      </c>
      <c r="F275" s="20">
        <f t="shared" si="16"/>
        <v>3008.5</v>
      </c>
    </row>
    <row r="276" spans="1:6" s="7" customFormat="1" ht="23.25" customHeight="1" x14ac:dyDescent="0.2">
      <c r="A276" s="80">
        <v>832</v>
      </c>
      <c r="B276" s="78">
        <v>5000</v>
      </c>
      <c r="C276" s="79" t="s">
        <v>11</v>
      </c>
      <c r="D276" s="81" t="s">
        <v>54</v>
      </c>
      <c r="E276" s="58">
        <v>1</v>
      </c>
      <c r="F276" s="20">
        <f t="shared" si="16"/>
        <v>5000</v>
      </c>
    </row>
    <row r="277" spans="1:6" s="7" customFormat="1" ht="23.25" customHeight="1" x14ac:dyDescent="0.25">
      <c r="A277" s="74"/>
      <c r="B277" s="75"/>
      <c r="C277" s="55"/>
      <c r="D277" s="76" t="s">
        <v>13</v>
      </c>
      <c r="E277" s="77"/>
      <c r="F277" s="20">
        <f>SUM(F269:F276)</f>
        <v>43485.483999999997</v>
      </c>
    </row>
    <row r="278" spans="1:6" s="7" customFormat="1" ht="23.25" customHeight="1" x14ac:dyDescent="0.2">
      <c r="A278" s="12"/>
      <c r="B278" s="29"/>
      <c r="C278" s="12"/>
      <c r="D278" s="13"/>
      <c r="E278" s="24"/>
      <c r="F278" s="20"/>
    </row>
    <row r="279" spans="1:6" s="7" customFormat="1" ht="23.25" customHeight="1" x14ac:dyDescent="0.2">
      <c r="A279" s="107" t="s">
        <v>12</v>
      </c>
      <c r="B279" s="108"/>
      <c r="C279" s="108"/>
      <c r="D279" s="108"/>
      <c r="E279" s="108"/>
      <c r="F279" s="109"/>
    </row>
    <row r="280" spans="1:6" s="7" customFormat="1" ht="23.25" customHeight="1" x14ac:dyDescent="0.2">
      <c r="A280" s="80">
        <v>611</v>
      </c>
      <c r="B280" s="78">
        <v>100</v>
      </c>
      <c r="C280" s="79" t="s">
        <v>17</v>
      </c>
      <c r="D280" s="81" t="s">
        <v>55</v>
      </c>
      <c r="E280" s="58">
        <v>17</v>
      </c>
      <c r="F280" s="20">
        <f t="shared" ref="F280:F289" si="17">+E280*B280</f>
        <v>1700</v>
      </c>
    </row>
    <row r="281" spans="1:6" s="7" customFormat="1" ht="23.25" customHeight="1" x14ac:dyDescent="0.2">
      <c r="A281" s="80">
        <v>611</v>
      </c>
      <c r="B281" s="78">
        <v>50</v>
      </c>
      <c r="C281" s="79" t="s">
        <v>17</v>
      </c>
      <c r="D281" s="81" t="s">
        <v>56</v>
      </c>
      <c r="E281" s="58">
        <v>15.5</v>
      </c>
      <c r="F281" s="20">
        <f t="shared" si="17"/>
        <v>775</v>
      </c>
    </row>
    <row r="282" spans="1:6" s="7" customFormat="1" ht="23.25" customHeight="1" x14ac:dyDescent="0.2">
      <c r="A282" s="80">
        <v>611</v>
      </c>
      <c r="B282" s="78">
        <v>244</v>
      </c>
      <c r="C282" s="79" t="s">
        <v>17</v>
      </c>
      <c r="D282" s="81" t="s">
        <v>29</v>
      </c>
      <c r="E282" s="58">
        <v>42.5</v>
      </c>
      <c r="F282" s="20">
        <f t="shared" si="17"/>
        <v>10370</v>
      </c>
    </row>
    <row r="283" spans="1:6" s="7" customFormat="1" ht="23.25" customHeight="1" x14ac:dyDescent="0.2">
      <c r="A283" s="80">
        <v>611</v>
      </c>
      <c r="B283" s="78">
        <v>185</v>
      </c>
      <c r="C283" s="79" t="s">
        <v>17</v>
      </c>
      <c r="D283" s="81" t="s">
        <v>57</v>
      </c>
      <c r="E283" s="58">
        <v>53.5</v>
      </c>
      <c r="F283" s="20">
        <f t="shared" si="17"/>
        <v>9897.5</v>
      </c>
    </row>
    <row r="284" spans="1:6" s="7" customFormat="1" ht="23.25" customHeight="1" x14ac:dyDescent="0.2">
      <c r="A284" s="80">
        <v>611</v>
      </c>
      <c r="B284" s="78">
        <v>56</v>
      </c>
      <c r="C284" s="79" t="s">
        <v>17</v>
      </c>
      <c r="D284" s="81" t="s">
        <v>30</v>
      </c>
      <c r="E284" s="58">
        <v>59</v>
      </c>
      <c r="F284" s="20">
        <f t="shared" si="17"/>
        <v>3304</v>
      </c>
    </row>
    <row r="285" spans="1:6" s="7" customFormat="1" ht="23.25" customHeight="1" x14ac:dyDescent="0.2">
      <c r="A285" s="80">
        <v>611</v>
      </c>
      <c r="B285" s="78">
        <v>24</v>
      </c>
      <c r="C285" s="79" t="s">
        <v>17</v>
      </c>
      <c r="D285" s="81" t="s">
        <v>31</v>
      </c>
      <c r="E285" s="58">
        <v>64</v>
      </c>
      <c r="F285" s="20">
        <f t="shared" si="17"/>
        <v>1536</v>
      </c>
    </row>
    <row r="286" spans="1:6" s="7" customFormat="1" ht="23.25" customHeight="1" x14ac:dyDescent="0.2">
      <c r="A286" s="80">
        <v>611</v>
      </c>
      <c r="B286" s="78">
        <v>2</v>
      </c>
      <c r="C286" s="79" t="s">
        <v>11</v>
      </c>
      <c r="D286" s="81" t="s">
        <v>58</v>
      </c>
      <c r="E286" s="58">
        <v>2142</v>
      </c>
      <c r="F286" s="20">
        <f t="shared" si="17"/>
        <v>4284</v>
      </c>
    </row>
    <row r="287" spans="1:6" s="7" customFormat="1" ht="23.25" customHeight="1" x14ac:dyDescent="0.2">
      <c r="A287" s="80">
        <v>611</v>
      </c>
      <c r="B287" s="78">
        <v>1</v>
      </c>
      <c r="C287" s="79" t="s">
        <v>11</v>
      </c>
      <c r="D287" s="81" t="s">
        <v>59</v>
      </c>
      <c r="E287" s="58">
        <v>2246.5</v>
      </c>
      <c r="F287" s="20">
        <f t="shared" si="17"/>
        <v>2246.5</v>
      </c>
    </row>
    <row r="288" spans="1:6" s="7" customFormat="1" ht="23.25" customHeight="1" x14ac:dyDescent="0.2">
      <c r="A288" s="80">
        <v>611</v>
      </c>
      <c r="B288" s="78">
        <v>2</v>
      </c>
      <c r="C288" s="79" t="s">
        <v>11</v>
      </c>
      <c r="D288" s="81" t="s">
        <v>60</v>
      </c>
      <c r="E288" s="58">
        <v>2404</v>
      </c>
      <c r="F288" s="20">
        <f t="shared" si="17"/>
        <v>4808</v>
      </c>
    </row>
    <row r="289" spans="1:6" s="7" customFormat="1" ht="23.25" customHeight="1" x14ac:dyDescent="0.2">
      <c r="A289" s="80" t="s">
        <v>9</v>
      </c>
      <c r="B289" s="78">
        <v>4</v>
      </c>
      <c r="C289" s="79" t="s">
        <v>11</v>
      </c>
      <c r="D289" s="81" t="s">
        <v>61</v>
      </c>
      <c r="E289" s="58">
        <v>430.5</v>
      </c>
      <c r="F289" s="20">
        <f t="shared" si="17"/>
        <v>1722</v>
      </c>
    </row>
    <row r="290" spans="1:6" s="7" customFormat="1" ht="23.25" customHeight="1" x14ac:dyDescent="0.25">
      <c r="A290" s="74"/>
      <c r="B290" s="75"/>
      <c r="C290" s="55"/>
      <c r="D290" s="76" t="s">
        <v>13</v>
      </c>
      <c r="E290" s="77"/>
      <c r="F290" s="20">
        <f>SUM(F280:F289)</f>
        <v>40643</v>
      </c>
    </row>
    <row r="291" spans="1:6" s="7" customFormat="1" ht="23.25" customHeight="1" x14ac:dyDescent="0.2">
      <c r="A291" s="12"/>
      <c r="B291" s="29"/>
      <c r="C291" s="12"/>
      <c r="D291" s="13"/>
      <c r="E291" s="24"/>
      <c r="F291" s="20"/>
    </row>
    <row r="292" spans="1:6" s="7" customFormat="1" ht="23.25" customHeight="1" x14ac:dyDescent="0.2">
      <c r="A292" s="107" t="s">
        <v>14</v>
      </c>
      <c r="B292" s="108"/>
      <c r="C292" s="108"/>
      <c r="D292" s="108"/>
      <c r="E292" s="108"/>
      <c r="F292" s="109"/>
    </row>
    <row r="293" spans="1:6" s="7" customFormat="1" ht="23.25" customHeight="1" x14ac:dyDescent="0.2">
      <c r="A293" s="80">
        <v>301</v>
      </c>
      <c r="B293" s="78">
        <v>451</v>
      </c>
      <c r="C293" s="80" t="s">
        <v>42</v>
      </c>
      <c r="D293" s="81" t="s">
        <v>32</v>
      </c>
      <c r="E293" s="58">
        <v>129</v>
      </c>
      <c r="F293" s="20">
        <f t="shared" ref="F293:F300" si="18">+E293*B293</f>
        <v>58179</v>
      </c>
    </row>
    <row r="294" spans="1:6" s="7" customFormat="1" ht="23.25" customHeight="1" x14ac:dyDescent="0.2">
      <c r="A294" s="85">
        <v>304</v>
      </c>
      <c r="B294" s="83">
        <v>1106</v>
      </c>
      <c r="C294" s="85" t="s">
        <v>42</v>
      </c>
      <c r="D294" s="84" t="s">
        <v>33</v>
      </c>
      <c r="E294" s="58">
        <v>47.5</v>
      </c>
      <c r="F294" s="20">
        <f t="shared" si="18"/>
        <v>52535</v>
      </c>
    </row>
    <row r="295" spans="1:6" s="7" customFormat="1" ht="23.25" customHeight="1" x14ac:dyDescent="0.2">
      <c r="A295" s="85">
        <v>407</v>
      </c>
      <c r="B295" s="83">
        <v>656</v>
      </c>
      <c r="C295" s="85" t="s">
        <v>15</v>
      </c>
      <c r="D295" s="84" t="s">
        <v>62</v>
      </c>
      <c r="E295" s="58">
        <v>2.25</v>
      </c>
      <c r="F295" s="20">
        <f t="shared" si="18"/>
        <v>1476</v>
      </c>
    </row>
    <row r="296" spans="1:6" s="7" customFormat="1" ht="23.25" customHeight="1" x14ac:dyDescent="0.2">
      <c r="A296" s="80">
        <v>411</v>
      </c>
      <c r="B296" s="78">
        <v>64</v>
      </c>
      <c r="C296" s="80" t="s">
        <v>42</v>
      </c>
      <c r="D296" s="84" t="s">
        <v>34</v>
      </c>
      <c r="E296" s="58">
        <v>88</v>
      </c>
      <c r="F296" s="20">
        <f t="shared" si="18"/>
        <v>5632</v>
      </c>
    </row>
    <row r="297" spans="1:6" s="7" customFormat="1" ht="23.25" customHeight="1" x14ac:dyDescent="0.2">
      <c r="A297" s="80">
        <v>441</v>
      </c>
      <c r="B297" s="78">
        <v>250</v>
      </c>
      <c r="C297" s="80" t="s">
        <v>42</v>
      </c>
      <c r="D297" s="84" t="s">
        <v>63</v>
      </c>
      <c r="E297" s="58">
        <v>130</v>
      </c>
      <c r="F297" s="20">
        <f t="shared" si="18"/>
        <v>32500</v>
      </c>
    </row>
    <row r="298" spans="1:6" s="7" customFormat="1" ht="23.25" customHeight="1" x14ac:dyDescent="0.2">
      <c r="A298" s="80">
        <v>441</v>
      </c>
      <c r="B298" s="78">
        <v>182</v>
      </c>
      <c r="C298" s="80" t="s">
        <v>42</v>
      </c>
      <c r="D298" s="61" t="s">
        <v>66</v>
      </c>
      <c r="E298" s="58">
        <v>156</v>
      </c>
      <c r="F298" s="20">
        <f t="shared" si="18"/>
        <v>28392</v>
      </c>
    </row>
    <row r="299" spans="1:6" s="7" customFormat="1" ht="23.25" customHeight="1" x14ac:dyDescent="0.2">
      <c r="A299" s="66" t="s">
        <v>9</v>
      </c>
      <c r="B299" s="86">
        <v>727</v>
      </c>
      <c r="C299" s="68" t="s">
        <v>42</v>
      </c>
      <c r="D299" s="69" t="s">
        <v>64</v>
      </c>
      <c r="E299" s="58">
        <v>15</v>
      </c>
      <c r="F299" s="20">
        <f t="shared" si="18"/>
        <v>10905</v>
      </c>
    </row>
    <row r="300" spans="1:6" s="18" customFormat="1" ht="23.25" customHeight="1" x14ac:dyDescent="0.2">
      <c r="A300" s="66" t="s">
        <v>9</v>
      </c>
      <c r="B300" s="86">
        <v>253</v>
      </c>
      <c r="C300" s="68" t="s">
        <v>45</v>
      </c>
      <c r="D300" s="69" t="s">
        <v>65</v>
      </c>
      <c r="E300" s="58">
        <v>10</v>
      </c>
      <c r="F300" s="31">
        <f t="shared" si="18"/>
        <v>2530</v>
      </c>
    </row>
    <row r="301" spans="1:6" s="7" customFormat="1" ht="23.25" customHeight="1" x14ac:dyDescent="0.25">
      <c r="A301" s="87"/>
      <c r="B301" s="88"/>
      <c r="C301" s="55"/>
      <c r="D301" s="89" t="s">
        <v>13</v>
      </c>
      <c r="E301" s="90"/>
      <c r="F301" s="20">
        <f>SUM(F293:F300)</f>
        <v>192149</v>
      </c>
    </row>
    <row r="302" spans="1:6" s="7" customFormat="1" ht="23.25" customHeight="1" x14ac:dyDescent="0.2">
      <c r="A302" s="12"/>
      <c r="B302" s="29"/>
      <c r="C302" s="12"/>
      <c r="D302" s="13"/>
      <c r="E302" s="24"/>
      <c r="F302" s="14"/>
    </row>
    <row r="303" spans="1:6" s="7" customFormat="1" ht="23.25" customHeight="1" x14ac:dyDescent="0.2">
      <c r="A303" s="107" t="s">
        <v>67</v>
      </c>
      <c r="B303" s="108"/>
      <c r="C303" s="108"/>
      <c r="D303" s="108"/>
      <c r="E303" s="108"/>
      <c r="F303" s="109"/>
    </row>
    <row r="304" spans="1:6" s="7" customFormat="1" ht="23.25" customHeight="1" x14ac:dyDescent="0.2">
      <c r="A304" s="80">
        <v>630</v>
      </c>
      <c r="B304" s="91">
        <v>39.5</v>
      </c>
      <c r="C304" s="80" t="s">
        <v>68</v>
      </c>
      <c r="D304" s="61" t="s">
        <v>69</v>
      </c>
      <c r="E304" s="58">
        <v>10</v>
      </c>
      <c r="F304" s="20">
        <f t="shared" ref="F304:F308" si="19">+E304*B304</f>
        <v>395</v>
      </c>
    </row>
    <row r="305" spans="1:6" s="7" customFormat="1" ht="23.25" customHeight="1" x14ac:dyDescent="0.2">
      <c r="A305" s="80">
        <v>630</v>
      </c>
      <c r="B305" s="78">
        <v>3</v>
      </c>
      <c r="C305" s="80" t="s">
        <v>70</v>
      </c>
      <c r="D305" s="69" t="s">
        <v>71</v>
      </c>
      <c r="E305" s="58">
        <v>122</v>
      </c>
      <c r="F305" s="20">
        <f t="shared" si="19"/>
        <v>366</v>
      </c>
    </row>
    <row r="306" spans="1:6" s="7" customFormat="1" ht="23.25" customHeight="1" x14ac:dyDescent="0.2">
      <c r="A306" s="80">
        <v>630</v>
      </c>
      <c r="B306" s="78">
        <v>3</v>
      </c>
      <c r="C306" s="80" t="s">
        <v>70</v>
      </c>
      <c r="D306" s="69" t="s">
        <v>72</v>
      </c>
      <c r="E306" s="58">
        <v>120.5</v>
      </c>
      <c r="F306" s="20">
        <f t="shared" si="19"/>
        <v>361.5</v>
      </c>
    </row>
    <row r="307" spans="1:6" s="7" customFormat="1" ht="23.25" customHeight="1" x14ac:dyDescent="0.2">
      <c r="A307" s="80">
        <v>630</v>
      </c>
      <c r="B307" s="78">
        <v>97</v>
      </c>
      <c r="C307" s="80" t="s">
        <v>17</v>
      </c>
      <c r="D307" s="61" t="s">
        <v>73</v>
      </c>
      <c r="E307" s="58">
        <v>11</v>
      </c>
      <c r="F307" s="20">
        <f t="shared" si="19"/>
        <v>1067</v>
      </c>
    </row>
    <row r="308" spans="1:6" s="7" customFormat="1" ht="23.25" customHeight="1" x14ac:dyDescent="0.2">
      <c r="A308" s="80">
        <v>630</v>
      </c>
      <c r="B308" s="91">
        <v>39.5</v>
      </c>
      <c r="C308" s="80" t="s">
        <v>68</v>
      </c>
      <c r="D308" s="61" t="s">
        <v>74</v>
      </c>
      <c r="E308" s="58">
        <v>4</v>
      </c>
      <c r="F308" s="20">
        <f t="shared" si="19"/>
        <v>158</v>
      </c>
    </row>
    <row r="309" spans="1:6" s="7" customFormat="1" ht="23.25" customHeight="1" x14ac:dyDescent="0.25">
      <c r="A309" s="87"/>
      <c r="B309" s="88"/>
      <c r="C309" s="55"/>
      <c r="D309" s="89" t="s">
        <v>13</v>
      </c>
      <c r="E309" s="77"/>
      <c r="F309" s="20">
        <f>SUM(F304:F308)</f>
        <v>2347.5</v>
      </c>
    </row>
    <row r="310" spans="1:6" s="7" customFormat="1" ht="23.25" customHeight="1" x14ac:dyDescent="0.2">
      <c r="A310" s="12"/>
      <c r="B310" s="29"/>
      <c r="C310" s="12"/>
      <c r="D310" s="13"/>
      <c r="E310" s="24"/>
      <c r="F310" s="14"/>
    </row>
    <row r="311" spans="1:6" s="7" customFormat="1" ht="23.25" customHeight="1" x14ac:dyDescent="0.2">
      <c r="A311" s="107" t="s">
        <v>75</v>
      </c>
      <c r="B311" s="108"/>
      <c r="C311" s="108"/>
      <c r="D311" s="108"/>
      <c r="E311" s="108"/>
      <c r="F311" s="109"/>
    </row>
    <row r="312" spans="1:6" s="7" customFormat="1" ht="23.25" customHeight="1" x14ac:dyDescent="0.2">
      <c r="A312" s="80">
        <v>642</v>
      </c>
      <c r="B312" s="91">
        <v>0.31</v>
      </c>
      <c r="C312" s="80" t="s">
        <v>76</v>
      </c>
      <c r="D312" s="92" t="s">
        <v>16</v>
      </c>
      <c r="E312" s="58">
        <v>3205.5</v>
      </c>
      <c r="F312" s="20">
        <f>+E312*B312</f>
        <v>993.70500000000004</v>
      </c>
    </row>
    <row r="313" spans="1:6" s="7" customFormat="1" ht="23.25" customHeight="1" x14ac:dyDescent="0.2">
      <c r="A313" s="80">
        <v>642</v>
      </c>
      <c r="B313" s="91">
        <v>0.62</v>
      </c>
      <c r="C313" s="80" t="s">
        <v>76</v>
      </c>
      <c r="D313" s="92" t="s">
        <v>77</v>
      </c>
      <c r="E313" s="58">
        <v>2859.5</v>
      </c>
      <c r="F313" s="20">
        <f>+E313*B313</f>
        <v>1772.89</v>
      </c>
    </row>
    <row r="314" spans="1:6" s="7" customFormat="1" ht="23.25" customHeight="1" x14ac:dyDescent="0.2">
      <c r="A314" s="80">
        <v>644</v>
      </c>
      <c r="B314" s="93">
        <v>24.5</v>
      </c>
      <c r="C314" s="80" t="s">
        <v>17</v>
      </c>
      <c r="D314" s="92" t="s">
        <v>78</v>
      </c>
      <c r="E314" s="58">
        <v>68</v>
      </c>
      <c r="F314" s="20">
        <f>+E314*B314</f>
        <v>1666</v>
      </c>
    </row>
    <row r="315" spans="1:6" s="7" customFormat="1" ht="23.25" customHeight="1" x14ac:dyDescent="0.25">
      <c r="A315" s="87"/>
      <c r="B315" s="88"/>
      <c r="C315" s="55"/>
      <c r="D315" s="89" t="s">
        <v>13</v>
      </c>
      <c r="E315" s="90"/>
      <c r="F315" s="14">
        <f>SUM(F312:F314)</f>
        <v>4432.5950000000003</v>
      </c>
    </row>
    <row r="316" spans="1:6" s="7" customFormat="1" ht="23.25" customHeight="1" x14ac:dyDescent="0.25">
      <c r="A316" s="96"/>
      <c r="B316" s="97"/>
      <c r="C316" s="98"/>
      <c r="D316" s="99"/>
      <c r="E316" s="100"/>
      <c r="F316" s="101"/>
    </row>
    <row r="317" spans="1:6" s="7" customFormat="1" ht="23.25" customHeight="1" x14ac:dyDescent="0.2">
      <c r="A317" s="107" t="s">
        <v>79</v>
      </c>
      <c r="B317" s="108"/>
      <c r="C317" s="108"/>
      <c r="D317" s="108"/>
      <c r="E317" s="108"/>
      <c r="F317" s="109"/>
    </row>
    <row r="318" spans="1:6" s="8" customFormat="1" ht="23.25" customHeight="1" x14ac:dyDescent="0.25">
      <c r="A318" s="12">
        <v>614</v>
      </c>
      <c r="B318" s="29">
        <v>1</v>
      </c>
      <c r="C318" s="12" t="s">
        <v>7</v>
      </c>
      <c r="D318" s="13" t="s">
        <v>18</v>
      </c>
      <c r="E318" s="24">
        <v>5000</v>
      </c>
      <c r="F318" s="14">
        <f>+E318*B318</f>
        <v>5000</v>
      </c>
    </row>
    <row r="319" spans="1:6" s="7" customFormat="1" ht="23.25" customHeight="1" x14ac:dyDescent="0.25">
      <c r="A319" s="12"/>
      <c r="B319" s="29"/>
      <c r="C319" s="12"/>
      <c r="D319" s="15" t="s">
        <v>13</v>
      </c>
      <c r="E319" s="24"/>
      <c r="F319" s="14">
        <f>SUM(F318)</f>
        <v>5000</v>
      </c>
    </row>
    <row r="320" spans="1:6" s="8" customFormat="1" ht="23.25" customHeight="1" x14ac:dyDescent="0.25">
      <c r="A320" s="12"/>
      <c r="B320" s="29"/>
      <c r="C320" s="12"/>
      <c r="D320" s="13"/>
      <c r="E320" s="24"/>
      <c r="F320" s="14"/>
    </row>
    <row r="321" spans="1:48" s="8" customFormat="1" ht="23.25" customHeight="1" x14ac:dyDescent="0.25">
      <c r="A321" s="107" t="s">
        <v>20</v>
      </c>
      <c r="B321" s="108"/>
      <c r="C321" s="108"/>
      <c r="D321" s="108"/>
      <c r="E321" s="108"/>
      <c r="F321" s="109"/>
    </row>
    <row r="322" spans="1:48" s="32" customFormat="1" ht="32.25" customHeight="1" x14ac:dyDescent="0.2">
      <c r="A322" s="16">
        <v>103.05</v>
      </c>
      <c r="B322" s="30">
        <v>1</v>
      </c>
      <c r="C322" s="16" t="s">
        <v>7</v>
      </c>
      <c r="D322" s="17" t="s">
        <v>80</v>
      </c>
      <c r="E322" s="25">
        <v>11023.11</v>
      </c>
      <c r="F322" s="94">
        <f>+E322*B322</f>
        <v>11023.11</v>
      </c>
    </row>
    <row r="323" spans="1:48" s="8" customFormat="1" ht="23.25" customHeight="1" x14ac:dyDescent="0.25">
      <c r="A323" s="12">
        <v>619</v>
      </c>
      <c r="B323" s="29">
        <v>2</v>
      </c>
      <c r="C323" s="12" t="s">
        <v>82</v>
      </c>
      <c r="D323" s="13" t="s">
        <v>81</v>
      </c>
      <c r="E323" s="24">
        <v>500</v>
      </c>
      <c r="F323" s="14">
        <f>+E323*B323</f>
        <v>1000</v>
      </c>
    </row>
    <row r="324" spans="1:48" s="7" customFormat="1" ht="23.25" customHeight="1" x14ac:dyDescent="0.25">
      <c r="A324" s="12"/>
      <c r="B324" s="29"/>
      <c r="C324" s="12"/>
      <c r="D324" s="15" t="s">
        <v>13</v>
      </c>
      <c r="E324" s="24"/>
      <c r="F324" s="14">
        <f>SUM(F322:F323)</f>
        <v>12023.11</v>
      </c>
    </row>
    <row r="325" spans="1:48" s="7" customFormat="1" ht="23.25" customHeight="1" x14ac:dyDescent="0.2">
      <c r="A325" s="12"/>
      <c r="B325" s="29"/>
      <c r="C325" s="12"/>
      <c r="D325" s="13"/>
      <c r="E325" s="24"/>
      <c r="F325" s="14"/>
    </row>
    <row r="326" spans="1:48" s="3" customFormat="1" ht="23.25" customHeight="1" x14ac:dyDescent="0.25">
      <c r="A326" s="33"/>
      <c r="B326" s="35"/>
      <c r="C326" s="36"/>
      <c r="D326" s="37" t="s">
        <v>35</v>
      </c>
      <c r="E326" s="34"/>
      <c r="F326" s="105">
        <f>+F266+F277+F290+F301+F309+F315+F319+F324</f>
        <v>407945.68899999995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s="3" customFormat="1" ht="16.5" customHeight="1" x14ac:dyDescent="0.25">
      <c r="A327" s="45"/>
      <c r="B327" s="52"/>
      <c r="C327" s="45"/>
      <c r="D327" s="50"/>
      <c r="E327" s="49" t="s">
        <v>8</v>
      </c>
      <c r="F327" s="44" t="s">
        <v>93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s="3" customFormat="1" ht="15.75" x14ac:dyDescent="0.25">
      <c r="A328" s="45"/>
      <c r="B328" s="53"/>
      <c r="C328" s="45"/>
      <c r="D328" s="50"/>
      <c r="E328" s="49"/>
      <c r="F328" s="4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s="3" customFormat="1" ht="5.25" customHeight="1" x14ac:dyDescent="0.25">
      <c r="A329" s="45"/>
      <c r="B329" s="46"/>
      <c r="C329" s="45"/>
      <c r="D329" s="50"/>
      <c r="E329" s="49"/>
      <c r="F329" s="4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s="3" customFormat="1" x14ac:dyDescent="0.25">
      <c r="A330" s="4"/>
      <c r="B330" s="28"/>
      <c r="C330" s="4"/>
      <c r="D330" s="21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s="6" customFormat="1" ht="32.25" customHeight="1" x14ac:dyDescent="0.2">
      <c r="A331" s="9" t="s">
        <v>4</v>
      </c>
      <c r="B331" s="95" t="s">
        <v>84</v>
      </c>
      <c r="C331" s="10" t="s">
        <v>2</v>
      </c>
      <c r="D331" s="9" t="s">
        <v>3</v>
      </c>
      <c r="E331" s="11" t="s">
        <v>0</v>
      </c>
      <c r="F331" s="11" t="s">
        <v>1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</row>
    <row r="332" spans="1:48" s="7" customFormat="1" ht="23.25" customHeight="1" x14ac:dyDescent="0.2">
      <c r="A332" s="107" t="s">
        <v>10</v>
      </c>
      <c r="B332" s="108"/>
      <c r="C332" s="108"/>
      <c r="D332" s="108"/>
      <c r="E332" s="108"/>
      <c r="F332" s="109"/>
    </row>
    <row r="333" spans="1:48" s="7" customFormat="1" ht="23.25" customHeight="1" x14ac:dyDescent="0.2">
      <c r="A333" s="54">
        <v>201</v>
      </c>
      <c r="B333" s="56">
        <v>1</v>
      </c>
      <c r="C333" s="55" t="s">
        <v>38</v>
      </c>
      <c r="D333" s="57" t="s">
        <v>39</v>
      </c>
      <c r="E333" s="58">
        <v>5000</v>
      </c>
      <c r="F333" s="20">
        <f>+E333*B333</f>
        <v>5000</v>
      </c>
    </row>
    <row r="334" spans="1:48" s="7" customFormat="1" ht="23.25" customHeight="1" x14ac:dyDescent="0.2">
      <c r="A334" s="54">
        <v>202</v>
      </c>
      <c r="B334" s="56">
        <v>2</v>
      </c>
      <c r="C334" s="55" t="s">
        <v>11</v>
      </c>
      <c r="D334" s="57" t="s">
        <v>21</v>
      </c>
      <c r="E334" s="58">
        <v>550</v>
      </c>
      <c r="F334" s="20">
        <f t="shared" ref="F334:F345" si="20">+E334*B334</f>
        <v>1100</v>
      </c>
    </row>
    <row r="335" spans="1:48" s="7" customFormat="1" ht="23.25" customHeight="1" x14ac:dyDescent="0.2">
      <c r="A335" s="54">
        <v>202</v>
      </c>
      <c r="B335" s="56">
        <v>850</v>
      </c>
      <c r="C335" s="55" t="s">
        <v>17</v>
      </c>
      <c r="D335" s="57" t="s">
        <v>40</v>
      </c>
      <c r="E335" s="58">
        <v>9</v>
      </c>
      <c r="F335" s="20">
        <f t="shared" si="20"/>
        <v>7650</v>
      </c>
    </row>
    <row r="336" spans="1:48" s="7" customFormat="1" ht="23.25" customHeight="1" x14ac:dyDescent="0.2">
      <c r="A336" s="54">
        <v>202</v>
      </c>
      <c r="B336" s="56">
        <v>72</v>
      </c>
      <c r="C336" s="55" t="s">
        <v>17</v>
      </c>
      <c r="D336" s="57" t="s">
        <v>41</v>
      </c>
      <c r="E336" s="58">
        <v>25</v>
      </c>
      <c r="F336" s="20">
        <f t="shared" si="20"/>
        <v>1800</v>
      </c>
    </row>
    <row r="337" spans="1:6" s="7" customFormat="1" ht="23.25" customHeight="1" x14ac:dyDescent="0.2">
      <c r="A337" s="54">
        <v>202</v>
      </c>
      <c r="B337" s="56">
        <v>727</v>
      </c>
      <c r="C337" s="55" t="s">
        <v>42</v>
      </c>
      <c r="D337" s="57" t="s">
        <v>43</v>
      </c>
      <c r="E337" s="58">
        <v>12</v>
      </c>
      <c r="F337" s="20">
        <f t="shared" si="20"/>
        <v>8724</v>
      </c>
    </row>
    <row r="338" spans="1:6" s="7" customFormat="1" ht="23.25" customHeight="1" x14ac:dyDescent="0.2">
      <c r="A338" s="59">
        <v>203</v>
      </c>
      <c r="B338" s="60">
        <v>2420</v>
      </c>
      <c r="C338" s="59" t="s">
        <v>42</v>
      </c>
      <c r="D338" s="61" t="s">
        <v>22</v>
      </c>
      <c r="E338" s="58">
        <v>10</v>
      </c>
      <c r="F338" s="20">
        <f t="shared" si="20"/>
        <v>24200</v>
      </c>
    </row>
    <row r="339" spans="1:6" s="7" customFormat="1" ht="23.25" customHeight="1" x14ac:dyDescent="0.2">
      <c r="A339" s="59">
        <v>203</v>
      </c>
      <c r="B339" s="60">
        <v>875</v>
      </c>
      <c r="C339" s="59" t="s">
        <v>42</v>
      </c>
      <c r="D339" s="61" t="s">
        <v>44</v>
      </c>
      <c r="E339" s="58">
        <v>4.5</v>
      </c>
      <c r="F339" s="20">
        <f t="shared" si="20"/>
        <v>3937.5</v>
      </c>
    </row>
    <row r="340" spans="1:6" s="7" customFormat="1" ht="23.25" customHeight="1" x14ac:dyDescent="0.2">
      <c r="A340" s="59">
        <v>204</v>
      </c>
      <c r="B340" s="60">
        <v>3805</v>
      </c>
      <c r="C340" s="59" t="s">
        <v>45</v>
      </c>
      <c r="D340" s="61" t="s">
        <v>23</v>
      </c>
      <c r="E340" s="58">
        <v>1</v>
      </c>
      <c r="F340" s="20">
        <f t="shared" si="20"/>
        <v>3805</v>
      </c>
    </row>
    <row r="341" spans="1:6" s="7" customFormat="1" ht="23.25" customHeight="1" x14ac:dyDescent="0.2">
      <c r="A341" s="59">
        <v>204</v>
      </c>
      <c r="B341" s="60">
        <v>2</v>
      </c>
      <c r="C341" s="59" t="s">
        <v>19</v>
      </c>
      <c r="D341" s="61" t="s">
        <v>24</v>
      </c>
      <c r="E341" s="58">
        <v>145</v>
      </c>
      <c r="F341" s="20">
        <f t="shared" si="20"/>
        <v>290</v>
      </c>
    </row>
    <row r="342" spans="1:6" s="7" customFormat="1" ht="23.25" customHeight="1" x14ac:dyDescent="0.2">
      <c r="A342" s="62">
        <v>204</v>
      </c>
      <c r="B342" s="63">
        <v>200</v>
      </c>
      <c r="C342" s="64" t="s">
        <v>45</v>
      </c>
      <c r="D342" s="65" t="s">
        <v>46</v>
      </c>
      <c r="E342" s="58">
        <v>1</v>
      </c>
      <c r="F342" s="20">
        <f t="shared" si="20"/>
        <v>200</v>
      </c>
    </row>
    <row r="343" spans="1:6" s="7" customFormat="1" ht="23.25" customHeight="1" x14ac:dyDescent="0.2">
      <c r="A343" s="66">
        <v>254</v>
      </c>
      <c r="B343" s="67">
        <v>1347</v>
      </c>
      <c r="C343" s="68" t="s">
        <v>45</v>
      </c>
      <c r="D343" s="69" t="s">
        <v>6</v>
      </c>
      <c r="E343" s="58">
        <v>7</v>
      </c>
      <c r="F343" s="20">
        <f t="shared" si="20"/>
        <v>9429</v>
      </c>
    </row>
    <row r="344" spans="1:6" s="7" customFormat="1" ht="23.25" customHeight="1" x14ac:dyDescent="0.2">
      <c r="A344" s="70">
        <v>623</v>
      </c>
      <c r="B344" s="71">
        <v>6</v>
      </c>
      <c r="C344" s="70" t="s">
        <v>11</v>
      </c>
      <c r="D344" s="72" t="s">
        <v>47</v>
      </c>
      <c r="E344" s="58">
        <v>1000</v>
      </c>
      <c r="F344" s="20">
        <f t="shared" si="20"/>
        <v>6000</v>
      </c>
    </row>
    <row r="345" spans="1:6" s="7" customFormat="1" ht="23.25" customHeight="1" x14ac:dyDescent="0.2">
      <c r="A345" s="66" t="s">
        <v>9</v>
      </c>
      <c r="B345" s="73">
        <v>1</v>
      </c>
      <c r="C345" s="68" t="s">
        <v>11</v>
      </c>
      <c r="D345" s="69" t="s">
        <v>48</v>
      </c>
      <c r="E345" s="58">
        <v>75</v>
      </c>
      <c r="F345" s="20">
        <f t="shared" si="20"/>
        <v>75</v>
      </c>
    </row>
    <row r="346" spans="1:6" s="7" customFormat="1" ht="23.25" customHeight="1" x14ac:dyDescent="0.25">
      <c r="A346" s="74"/>
      <c r="B346" s="75"/>
      <c r="C346" s="55"/>
      <c r="D346" s="76" t="s">
        <v>13</v>
      </c>
      <c r="E346" s="77"/>
      <c r="F346" s="20">
        <f>SUM(F333:F345)</f>
        <v>72210.5</v>
      </c>
    </row>
    <row r="347" spans="1:6" s="7" customFormat="1" ht="23.25" customHeight="1" x14ac:dyDescent="0.2">
      <c r="A347" s="12"/>
      <c r="B347" s="29"/>
      <c r="C347" s="12"/>
      <c r="D347" s="13"/>
      <c r="E347" s="24"/>
      <c r="F347" s="20"/>
    </row>
    <row r="348" spans="1:6" s="7" customFormat="1" ht="23.25" customHeight="1" x14ac:dyDescent="0.2">
      <c r="A348" s="107" t="s">
        <v>25</v>
      </c>
      <c r="B348" s="108"/>
      <c r="C348" s="108"/>
      <c r="D348" s="108"/>
      <c r="E348" s="108"/>
      <c r="F348" s="109"/>
    </row>
    <row r="349" spans="1:6" s="7" customFormat="1" ht="23.25" customHeight="1" x14ac:dyDescent="0.2">
      <c r="A349" s="80">
        <v>651</v>
      </c>
      <c r="B349" s="78">
        <v>688</v>
      </c>
      <c r="C349" s="79" t="s">
        <v>42</v>
      </c>
      <c r="D349" s="81" t="s">
        <v>49</v>
      </c>
      <c r="E349" s="58">
        <v>8</v>
      </c>
      <c r="F349" s="20">
        <f t="shared" ref="F349:F356" si="21">+E349*B349</f>
        <v>5504</v>
      </c>
    </row>
    <row r="350" spans="1:6" s="7" customFormat="1" ht="23.25" customHeight="1" x14ac:dyDescent="0.2">
      <c r="A350" s="80">
        <v>652</v>
      </c>
      <c r="B350" s="78">
        <v>688</v>
      </c>
      <c r="C350" s="79" t="s">
        <v>42</v>
      </c>
      <c r="D350" s="81" t="s">
        <v>50</v>
      </c>
      <c r="E350" s="58">
        <v>8</v>
      </c>
      <c r="F350" s="20">
        <f t="shared" si="21"/>
        <v>5504</v>
      </c>
    </row>
    <row r="351" spans="1:6" s="7" customFormat="1" ht="23.25" customHeight="1" x14ac:dyDescent="0.2">
      <c r="A351" s="80">
        <v>659</v>
      </c>
      <c r="B351" s="78">
        <v>10400</v>
      </c>
      <c r="C351" s="79" t="s">
        <v>45</v>
      </c>
      <c r="D351" s="81" t="s">
        <v>51</v>
      </c>
      <c r="E351" s="58">
        <v>0.7</v>
      </c>
      <c r="F351" s="20">
        <f t="shared" si="21"/>
        <v>7279.9999999999991</v>
      </c>
    </row>
    <row r="352" spans="1:6" s="7" customFormat="1" ht="23.25" customHeight="1" x14ac:dyDescent="0.2">
      <c r="A352" s="80">
        <v>659</v>
      </c>
      <c r="B352" s="82">
        <v>1.4039999999999999</v>
      </c>
      <c r="C352" s="79" t="s">
        <v>26</v>
      </c>
      <c r="D352" s="81" t="s">
        <v>27</v>
      </c>
      <c r="E352" s="58">
        <v>600</v>
      </c>
      <c r="F352" s="20">
        <f t="shared" si="21"/>
        <v>842.4</v>
      </c>
    </row>
    <row r="353" spans="1:6" s="7" customFormat="1" ht="23.25" customHeight="1" x14ac:dyDescent="0.2">
      <c r="A353" s="80">
        <v>832</v>
      </c>
      <c r="B353" s="78">
        <v>1</v>
      </c>
      <c r="C353" s="79" t="s">
        <v>11</v>
      </c>
      <c r="D353" s="81" t="s">
        <v>52</v>
      </c>
      <c r="E353" s="58">
        <v>1250</v>
      </c>
      <c r="F353" s="20">
        <f t="shared" si="21"/>
        <v>1250</v>
      </c>
    </row>
    <row r="354" spans="1:6" s="7" customFormat="1" ht="23.25" customHeight="1" x14ac:dyDescent="0.2">
      <c r="A354" s="80">
        <v>832</v>
      </c>
      <c r="B354" s="78">
        <v>1</v>
      </c>
      <c r="C354" s="79" t="s">
        <v>11</v>
      </c>
      <c r="D354" s="81" t="s">
        <v>28</v>
      </c>
      <c r="E354" s="58">
        <v>2040</v>
      </c>
      <c r="F354" s="20">
        <f t="shared" si="21"/>
        <v>2040</v>
      </c>
    </row>
    <row r="355" spans="1:6" s="7" customFormat="1" ht="23.25" customHeight="1" x14ac:dyDescent="0.2">
      <c r="A355" s="80">
        <v>832</v>
      </c>
      <c r="B355" s="78">
        <v>1</v>
      </c>
      <c r="C355" s="79" t="s">
        <v>11</v>
      </c>
      <c r="D355" s="81" t="s">
        <v>53</v>
      </c>
      <c r="E355" s="58">
        <v>1276.0899999999999</v>
      </c>
      <c r="F355" s="20">
        <f t="shared" si="21"/>
        <v>1276.0899999999999</v>
      </c>
    </row>
    <row r="356" spans="1:6" s="7" customFormat="1" ht="23.25" customHeight="1" x14ac:dyDescent="0.2">
      <c r="A356" s="80">
        <v>832</v>
      </c>
      <c r="B356" s="78">
        <v>5000</v>
      </c>
      <c r="C356" s="79" t="s">
        <v>11</v>
      </c>
      <c r="D356" s="81" t="s">
        <v>54</v>
      </c>
      <c r="E356" s="58">
        <v>1</v>
      </c>
      <c r="F356" s="20">
        <f t="shared" si="21"/>
        <v>5000</v>
      </c>
    </row>
    <row r="357" spans="1:6" s="7" customFormat="1" ht="23.25" customHeight="1" x14ac:dyDescent="0.25">
      <c r="A357" s="74"/>
      <c r="B357" s="75"/>
      <c r="C357" s="55"/>
      <c r="D357" s="76" t="s">
        <v>13</v>
      </c>
      <c r="E357" s="77"/>
      <c r="F357" s="20">
        <f>SUM(F349:F356)</f>
        <v>28696.49</v>
      </c>
    </row>
    <row r="358" spans="1:6" s="7" customFormat="1" ht="23.25" customHeight="1" x14ac:dyDescent="0.2">
      <c r="A358" s="12"/>
      <c r="B358" s="29"/>
      <c r="C358" s="12"/>
      <c r="D358" s="13"/>
      <c r="E358" s="24"/>
      <c r="F358" s="20"/>
    </row>
    <row r="359" spans="1:6" s="7" customFormat="1" ht="23.25" customHeight="1" x14ac:dyDescent="0.2">
      <c r="A359" s="107" t="s">
        <v>12</v>
      </c>
      <c r="B359" s="108"/>
      <c r="C359" s="108"/>
      <c r="D359" s="108"/>
      <c r="E359" s="108"/>
      <c r="F359" s="109"/>
    </row>
    <row r="360" spans="1:6" s="7" customFormat="1" ht="23.25" customHeight="1" x14ac:dyDescent="0.2">
      <c r="A360" s="80">
        <v>611</v>
      </c>
      <c r="B360" s="78">
        <v>100</v>
      </c>
      <c r="C360" s="79" t="s">
        <v>17</v>
      </c>
      <c r="D360" s="81" t="s">
        <v>55</v>
      </c>
      <c r="E360" s="58">
        <v>15</v>
      </c>
      <c r="F360" s="20">
        <f t="shared" ref="F360:F369" si="22">+E360*B360</f>
        <v>1500</v>
      </c>
    </row>
    <row r="361" spans="1:6" s="7" customFormat="1" ht="23.25" customHeight="1" x14ac:dyDescent="0.2">
      <c r="A361" s="80">
        <v>611</v>
      </c>
      <c r="B361" s="78">
        <v>50</v>
      </c>
      <c r="C361" s="79" t="s">
        <v>17</v>
      </c>
      <c r="D361" s="81" t="s">
        <v>56</v>
      </c>
      <c r="E361" s="58">
        <v>33</v>
      </c>
      <c r="F361" s="20">
        <f t="shared" si="22"/>
        <v>1650</v>
      </c>
    </row>
    <row r="362" spans="1:6" s="7" customFormat="1" ht="23.25" customHeight="1" x14ac:dyDescent="0.2">
      <c r="A362" s="80">
        <v>611</v>
      </c>
      <c r="B362" s="78">
        <v>244</v>
      </c>
      <c r="C362" s="79" t="s">
        <v>17</v>
      </c>
      <c r="D362" s="81" t="s">
        <v>29</v>
      </c>
      <c r="E362" s="58">
        <v>58</v>
      </c>
      <c r="F362" s="20">
        <f t="shared" si="22"/>
        <v>14152</v>
      </c>
    </row>
    <row r="363" spans="1:6" s="7" customFormat="1" ht="23.25" customHeight="1" x14ac:dyDescent="0.2">
      <c r="A363" s="80">
        <v>611</v>
      </c>
      <c r="B363" s="78">
        <v>185</v>
      </c>
      <c r="C363" s="79" t="s">
        <v>17</v>
      </c>
      <c r="D363" s="81" t="s">
        <v>57</v>
      </c>
      <c r="E363" s="58">
        <v>68</v>
      </c>
      <c r="F363" s="20">
        <f t="shared" si="22"/>
        <v>12580</v>
      </c>
    </row>
    <row r="364" spans="1:6" s="7" customFormat="1" ht="23.25" customHeight="1" x14ac:dyDescent="0.2">
      <c r="A364" s="80">
        <v>611</v>
      </c>
      <c r="B364" s="78">
        <v>56</v>
      </c>
      <c r="C364" s="79" t="s">
        <v>17</v>
      </c>
      <c r="D364" s="81" t="s">
        <v>30</v>
      </c>
      <c r="E364" s="58">
        <v>102</v>
      </c>
      <c r="F364" s="20">
        <f t="shared" si="22"/>
        <v>5712</v>
      </c>
    </row>
    <row r="365" spans="1:6" s="7" customFormat="1" ht="23.25" customHeight="1" x14ac:dyDescent="0.2">
      <c r="A365" s="80">
        <v>611</v>
      </c>
      <c r="B365" s="78">
        <v>24</v>
      </c>
      <c r="C365" s="79" t="s">
        <v>17</v>
      </c>
      <c r="D365" s="81" t="s">
        <v>31</v>
      </c>
      <c r="E365" s="58">
        <v>91</v>
      </c>
      <c r="F365" s="20">
        <f t="shared" si="22"/>
        <v>2184</v>
      </c>
    </row>
    <row r="366" spans="1:6" s="7" customFormat="1" ht="23.25" customHeight="1" x14ac:dyDescent="0.2">
      <c r="A366" s="80">
        <v>611</v>
      </c>
      <c r="B366" s="78">
        <v>2</v>
      </c>
      <c r="C366" s="79" t="s">
        <v>11</v>
      </c>
      <c r="D366" s="81" t="s">
        <v>58</v>
      </c>
      <c r="E366" s="58">
        <v>1500</v>
      </c>
      <c r="F366" s="20">
        <f t="shared" si="22"/>
        <v>3000</v>
      </c>
    </row>
    <row r="367" spans="1:6" s="7" customFormat="1" ht="23.25" customHeight="1" x14ac:dyDescent="0.2">
      <c r="A367" s="80">
        <v>611</v>
      </c>
      <c r="B367" s="78">
        <v>1</v>
      </c>
      <c r="C367" s="79" t="s">
        <v>11</v>
      </c>
      <c r="D367" s="81" t="s">
        <v>59</v>
      </c>
      <c r="E367" s="58">
        <v>1600</v>
      </c>
      <c r="F367" s="20">
        <f t="shared" si="22"/>
        <v>1600</v>
      </c>
    </row>
    <row r="368" spans="1:6" s="7" customFormat="1" ht="23.25" customHeight="1" x14ac:dyDescent="0.2">
      <c r="A368" s="80">
        <v>611</v>
      </c>
      <c r="B368" s="78">
        <v>2</v>
      </c>
      <c r="C368" s="79" t="s">
        <v>11</v>
      </c>
      <c r="D368" s="81" t="s">
        <v>60</v>
      </c>
      <c r="E368" s="58">
        <v>1800</v>
      </c>
      <c r="F368" s="20">
        <f t="shared" si="22"/>
        <v>3600</v>
      </c>
    </row>
    <row r="369" spans="1:6" s="7" customFormat="1" ht="23.25" customHeight="1" x14ac:dyDescent="0.2">
      <c r="A369" s="80" t="s">
        <v>9</v>
      </c>
      <c r="B369" s="78">
        <v>4</v>
      </c>
      <c r="C369" s="79" t="s">
        <v>11</v>
      </c>
      <c r="D369" s="81" t="s">
        <v>61</v>
      </c>
      <c r="E369" s="58">
        <v>560</v>
      </c>
      <c r="F369" s="20">
        <f t="shared" si="22"/>
        <v>2240</v>
      </c>
    </row>
    <row r="370" spans="1:6" s="7" customFormat="1" ht="23.25" customHeight="1" x14ac:dyDescent="0.25">
      <c r="A370" s="74"/>
      <c r="B370" s="75"/>
      <c r="C370" s="55"/>
      <c r="D370" s="76" t="s">
        <v>13</v>
      </c>
      <c r="E370" s="77"/>
      <c r="F370" s="20">
        <f>SUM(F360:F369)</f>
        <v>48218</v>
      </c>
    </row>
    <row r="371" spans="1:6" s="7" customFormat="1" ht="23.25" customHeight="1" x14ac:dyDescent="0.2">
      <c r="A371" s="12"/>
      <c r="B371" s="29"/>
      <c r="C371" s="12"/>
      <c r="D371" s="13"/>
      <c r="E371" s="24"/>
      <c r="F371" s="20"/>
    </row>
    <row r="372" spans="1:6" s="7" customFormat="1" ht="23.25" customHeight="1" x14ac:dyDescent="0.2">
      <c r="A372" s="107" t="s">
        <v>14</v>
      </c>
      <c r="B372" s="108"/>
      <c r="C372" s="108"/>
      <c r="D372" s="108"/>
      <c r="E372" s="108"/>
      <c r="F372" s="109"/>
    </row>
    <row r="373" spans="1:6" s="7" customFormat="1" ht="23.25" customHeight="1" x14ac:dyDescent="0.2">
      <c r="A373" s="80">
        <v>301</v>
      </c>
      <c r="B373" s="78">
        <v>451</v>
      </c>
      <c r="C373" s="80" t="s">
        <v>42</v>
      </c>
      <c r="D373" s="81" t="s">
        <v>32</v>
      </c>
      <c r="E373" s="58">
        <v>128</v>
      </c>
      <c r="F373" s="20">
        <f t="shared" ref="F373:F380" si="23">+E373*B373</f>
        <v>57728</v>
      </c>
    </row>
    <row r="374" spans="1:6" s="7" customFormat="1" ht="23.25" customHeight="1" x14ac:dyDescent="0.2">
      <c r="A374" s="85">
        <v>304</v>
      </c>
      <c r="B374" s="83">
        <v>1106</v>
      </c>
      <c r="C374" s="85" t="s">
        <v>42</v>
      </c>
      <c r="D374" s="84" t="s">
        <v>33</v>
      </c>
      <c r="E374" s="58">
        <v>58</v>
      </c>
      <c r="F374" s="20">
        <f t="shared" si="23"/>
        <v>64148</v>
      </c>
    </row>
    <row r="375" spans="1:6" s="7" customFormat="1" ht="23.25" customHeight="1" x14ac:dyDescent="0.2">
      <c r="A375" s="85">
        <v>407</v>
      </c>
      <c r="B375" s="83">
        <v>656</v>
      </c>
      <c r="C375" s="85" t="s">
        <v>15</v>
      </c>
      <c r="D375" s="84" t="s">
        <v>62</v>
      </c>
      <c r="E375" s="58">
        <v>2.2000000000000002</v>
      </c>
      <c r="F375" s="20">
        <f t="shared" si="23"/>
        <v>1443.2</v>
      </c>
    </row>
    <row r="376" spans="1:6" s="7" customFormat="1" ht="23.25" customHeight="1" x14ac:dyDescent="0.2">
      <c r="A376" s="80">
        <v>411</v>
      </c>
      <c r="B376" s="78">
        <v>64</v>
      </c>
      <c r="C376" s="80" t="s">
        <v>42</v>
      </c>
      <c r="D376" s="84" t="s">
        <v>34</v>
      </c>
      <c r="E376" s="58">
        <v>72</v>
      </c>
      <c r="F376" s="20">
        <f t="shared" si="23"/>
        <v>4608</v>
      </c>
    </row>
    <row r="377" spans="1:6" s="7" customFormat="1" ht="23.25" customHeight="1" x14ac:dyDescent="0.2">
      <c r="A377" s="80">
        <v>441</v>
      </c>
      <c r="B377" s="78">
        <v>250</v>
      </c>
      <c r="C377" s="80" t="s">
        <v>42</v>
      </c>
      <c r="D377" s="84" t="s">
        <v>63</v>
      </c>
      <c r="E377" s="58">
        <v>130</v>
      </c>
      <c r="F377" s="20">
        <f t="shared" si="23"/>
        <v>32500</v>
      </c>
    </row>
    <row r="378" spans="1:6" s="7" customFormat="1" ht="23.25" customHeight="1" x14ac:dyDescent="0.2">
      <c r="A378" s="80">
        <v>441</v>
      </c>
      <c r="B378" s="78">
        <v>182</v>
      </c>
      <c r="C378" s="80" t="s">
        <v>42</v>
      </c>
      <c r="D378" s="61" t="s">
        <v>66</v>
      </c>
      <c r="E378" s="58">
        <v>155</v>
      </c>
      <c r="F378" s="20">
        <f t="shared" si="23"/>
        <v>28210</v>
      </c>
    </row>
    <row r="379" spans="1:6" s="7" customFormat="1" ht="23.25" customHeight="1" x14ac:dyDescent="0.2">
      <c r="A379" s="66" t="s">
        <v>9</v>
      </c>
      <c r="B379" s="86">
        <v>727</v>
      </c>
      <c r="C379" s="68" t="s">
        <v>42</v>
      </c>
      <c r="D379" s="69" t="s">
        <v>64</v>
      </c>
      <c r="E379" s="58">
        <v>6</v>
      </c>
      <c r="F379" s="20">
        <f t="shared" si="23"/>
        <v>4362</v>
      </c>
    </row>
    <row r="380" spans="1:6" s="18" customFormat="1" ht="23.25" customHeight="1" x14ac:dyDescent="0.2">
      <c r="A380" s="66" t="s">
        <v>9</v>
      </c>
      <c r="B380" s="86">
        <v>253</v>
      </c>
      <c r="C380" s="68" t="s">
        <v>45</v>
      </c>
      <c r="D380" s="69" t="s">
        <v>65</v>
      </c>
      <c r="E380" s="58">
        <v>4</v>
      </c>
      <c r="F380" s="31">
        <f t="shared" si="23"/>
        <v>1012</v>
      </c>
    </row>
    <row r="381" spans="1:6" s="7" customFormat="1" ht="23.25" customHeight="1" x14ac:dyDescent="0.25">
      <c r="A381" s="87"/>
      <c r="B381" s="88"/>
      <c r="C381" s="55"/>
      <c r="D381" s="89" t="s">
        <v>13</v>
      </c>
      <c r="E381" s="90"/>
      <c r="F381" s="20">
        <f>SUM(F373:F380)</f>
        <v>194011.2</v>
      </c>
    </row>
    <row r="382" spans="1:6" s="7" customFormat="1" ht="23.25" customHeight="1" x14ac:dyDescent="0.2">
      <c r="A382" s="12"/>
      <c r="B382" s="29"/>
      <c r="C382" s="12"/>
      <c r="D382" s="13"/>
      <c r="E382" s="24"/>
      <c r="F382" s="14"/>
    </row>
    <row r="383" spans="1:6" s="7" customFormat="1" ht="23.25" customHeight="1" x14ac:dyDescent="0.2">
      <c r="A383" s="107" t="s">
        <v>67</v>
      </c>
      <c r="B383" s="108"/>
      <c r="C383" s="108"/>
      <c r="D383" s="108"/>
      <c r="E383" s="108"/>
      <c r="F383" s="109"/>
    </row>
    <row r="384" spans="1:6" s="7" customFormat="1" ht="23.25" customHeight="1" x14ac:dyDescent="0.2">
      <c r="A384" s="80">
        <v>630</v>
      </c>
      <c r="B384" s="91">
        <v>39.5</v>
      </c>
      <c r="C384" s="80" t="s">
        <v>68</v>
      </c>
      <c r="D384" s="61" t="s">
        <v>69</v>
      </c>
      <c r="E384" s="58">
        <v>8</v>
      </c>
      <c r="F384" s="20">
        <f t="shared" ref="F384:F388" si="24">+E384*B384</f>
        <v>316</v>
      </c>
    </row>
    <row r="385" spans="1:6" s="7" customFormat="1" ht="23.25" customHeight="1" x14ac:dyDescent="0.2">
      <c r="A385" s="80">
        <v>630</v>
      </c>
      <c r="B385" s="78">
        <v>3</v>
      </c>
      <c r="C385" s="80" t="s">
        <v>70</v>
      </c>
      <c r="D385" s="69" t="s">
        <v>71</v>
      </c>
      <c r="E385" s="58">
        <v>50</v>
      </c>
      <c r="F385" s="20">
        <f t="shared" si="24"/>
        <v>150</v>
      </c>
    </row>
    <row r="386" spans="1:6" s="7" customFormat="1" ht="23.25" customHeight="1" x14ac:dyDescent="0.2">
      <c r="A386" s="80">
        <v>630</v>
      </c>
      <c r="B386" s="78">
        <v>3</v>
      </c>
      <c r="C386" s="80" t="s">
        <v>70</v>
      </c>
      <c r="D386" s="69" t="s">
        <v>72</v>
      </c>
      <c r="E386" s="58">
        <v>50</v>
      </c>
      <c r="F386" s="20">
        <f t="shared" si="24"/>
        <v>150</v>
      </c>
    </row>
    <row r="387" spans="1:6" s="7" customFormat="1" ht="23.25" customHeight="1" x14ac:dyDescent="0.2">
      <c r="A387" s="80">
        <v>630</v>
      </c>
      <c r="B387" s="78">
        <v>97</v>
      </c>
      <c r="C387" s="80" t="s">
        <v>17</v>
      </c>
      <c r="D387" s="61" t="s">
        <v>73</v>
      </c>
      <c r="E387" s="58">
        <v>10</v>
      </c>
      <c r="F387" s="20">
        <f t="shared" si="24"/>
        <v>970</v>
      </c>
    </row>
    <row r="388" spans="1:6" s="7" customFormat="1" ht="23.25" customHeight="1" x14ac:dyDescent="0.2">
      <c r="A388" s="80">
        <v>630</v>
      </c>
      <c r="B388" s="91">
        <v>39.5</v>
      </c>
      <c r="C388" s="80" t="s">
        <v>68</v>
      </c>
      <c r="D388" s="61" t="s">
        <v>74</v>
      </c>
      <c r="E388" s="58">
        <v>115</v>
      </c>
      <c r="F388" s="20">
        <f t="shared" si="24"/>
        <v>4542.5</v>
      </c>
    </row>
    <row r="389" spans="1:6" s="7" customFormat="1" ht="23.25" customHeight="1" x14ac:dyDescent="0.25">
      <c r="A389" s="87"/>
      <c r="B389" s="88"/>
      <c r="C389" s="55"/>
      <c r="D389" s="89" t="s">
        <v>13</v>
      </c>
      <c r="E389" s="77"/>
      <c r="F389" s="20">
        <f>SUM(F384:F388)</f>
        <v>6128.5</v>
      </c>
    </row>
    <row r="390" spans="1:6" s="7" customFormat="1" ht="23.25" customHeight="1" x14ac:dyDescent="0.2">
      <c r="A390" s="12"/>
      <c r="B390" s="29"/>
      <c r="C390" s="12"/>
      <c r="D390" s="13"/>
      <c r="E390" s="24"/>
      <c r="F390" s="14"/>
    </row>
    <row r="391" spans="1:6" s="7" customFormat="1" ht="23.25" customHeight="1" x14ac:dyDescent="0.2">
      <c r="A391" s="107" t="s">
        <v>75</v>
      </c>
      <c r="B391" s="108"/>
      <c r="C391" s="108"/>
      <c r="D391" s="108"/>
      <c r="E391" s="108"/>
      <c r="F391" s="109"/>
    </row>
    <row r="392" spans="1:6" s="7" customFormat="1" ht="23.25" customHeight="1" x14ac:dyDescent="0.2">
      <c r="A392" s="80">
        <v>642</v>
      </c>
      <c r="B392" s="91">
        <v>0.31</v>
      </c>
      <c r="C392" s="80" t="s">
        <v>76</v>
      </c>
      <c r="D392" s="92" t="s">
        <v>16</v>
      </c>
      <c r="E392" s="58">
        <v>1300</v>
      </c>
      <c r="F392" s="20">
        <f>+E392*B392</f>
        <v>403</v>
      </c>
    </row>
    <row r="393" spans="1:6" s="7" customFormat="1" ht="23.25" customHeight="1" x14ac:dyDescent="0.2">
      <c r="A393" s="80">
        <v>642</v>
      </c>
      <c r="B393" s="91">
        <v>0.62</v>
      </c>
      <c r="C393" s="80" t="s">
        <v>76</v>
      </c>
      <c r="D393" s="92" t="s">
        <v>77</v>
      </c>
      <c r="E393" s="58">
        <v>1100</v>
      </c>
      <c r="F393" s="20">
        <f>+E393*B393</f>
        <v>682</v>
      </c>
    </row>
    <row r="394" spans="1:6" s="7" customFormat="1" ht="23.25" customHeight="1" x14ac:dyDescent="0.2">
      <c r="A394" s="80">
        <v>644</v>
      </c>
      <c r="B394" s="93">
        <v>24.5</v>
      </c>
      <c r="C394" s="80" t="s">
        <v>17</v>
      </c>
      <c r="D394" s="92" t="s">
        <v>78</v>
      </c>
      <c r="E394" s="58">
        <v>15</v>
      </c>
      <c r="F394" s="20">
        <f>+E394*B394</f>
        <v>367.5</v>
      </c>
    </row>
    <row r="395" spans="1:6" s="7" customFormat="1" ht="23.25" customHeight="1" x14ac:dyDescent="0.25">
      <c r="A395" s="87"/>
      <c r="B395" s="88"/>
      <c r="C395" s="55"/>
      <c r="D395" s="89" t="s">
        <v>13</v>
      </c>
      <c r="E395" s="90"/>
      <c r="F395" s="14">
        <f>SUM(F392:F394)</f>
        <v>1452.5</v>
      </c>
    </row>
    <row r="396" spans="1:6" s="7" customFormat="1" ht="23.25" customHeight="1" x14ac:dyDescent="0.25">
      <c r="A396" s="96"/>
      <c r="B396" s="97"/>
      <c r="C396" s="98"/>
      <c r="D396" s="99"/>
      <c r="E396" s="100"/>
      <c r="F396" s="101"/>
    </row>
    <row r="397" spans="1:6" s="7" customFormat="1" ht="23.25" customHeight="1" x14ac:dyDescent="0.2">
      <c r="A397" s="107" t="s">
        <v>79</v>
      </c>
      <c r="B397" s="108"/>
      <c r="C397" s="108"/>
      <c r="D397" s="108"/>
      <c r="E397" s="108"/>
      <c r="F397" s="109"/>
    </row>
    <row r="398" spans="1:6" s="8" customFormat="1" ht="23.25" customHeight="1" x14ac:dyDescent="0.25">
      <c r="A398" s="12">
        <v>614</v>
      </c>
      <c r="B398" s="29">
        <v>1</v>
      </c>
      <c r="C398" s="12" t="s">
        <v>7</v>
      </c>
      <c r="D398" s="13" t="s">
        <v>18</v>
      </c>
      <c r="E398" s="24">
        <v>8000</v>
      </c>
      <c r="F398" s="14">
        <f>+E398*B398</f>
        <v>8000</v>
      </c>
    </row>
    <row r="399" spans="1:6" s="7" customFormat="1" ht="23.25" customHeight="1" x14ac:dyDescent="0.25">
      <c r="A399" s="12"/>
      <c r="B399" s="29"/>
      <c r="C399" s="12"/>
      <c r="D399" s="15" t="s">
        <v>13</v>
      </c>
      <c r="E399" s="24"/>
      <c r="F399" s="14">
        <f>SUM(F398)</f>
        <v>8000</v>
      </c>
    </row>
    <row r="400" spans="1:6" s="8" customFormat="1" ht="23.25" customHeight="1" x14ac:dyDescent="0.25">
      <c r="A400" s="12"/>
      <c r="B400" s="29"/>
      <c r="C400" s="12"/>
      <c r="D400" s="13"/>
      <c r="E400" s="24"/>
      <c r="F400" s="14"/>
    </row>
    <row r="401" spans="1:48" s="8" customFormat="1" ht="23.25" customHeight="1" x14ac:dyDescent="0.25">
      <c r="A401" s="107" t="s">
        <v>20</v>
      </c>
      <c r="B401" s="108"/>
      <c r="C401" s="108"/>
      <c r="D401" s="108"/>
      <c r="E401" s="108"/>
      <c r="F401" s="109"/>
    </row>
    <row r="402" spans="1:48" s="32" customFormat="1" ht="32.25" customHeight="1" x14ac:dyDescent="0.2">
      <c r="A402" s="16">
        <v>103.05</v>
      </c>
      <c r="B402" s="30">
        <v>1</v>
      </c>
      <c r="C402" s="16" t="s">
        <v>7</v>
      </c>
      <c r="D402" s="17" t="s">
        <v>80</v>
      </c>
      <c r="E402" s="25">
        <v>2020</v>
      </c>
      <c r="F402" s="94">
        <f>+E402*B402</f>
        <v>2020</v>
      </c>
    </row>
    <row r="403" spans="1:48" s="8" customFormat="1" ht="23.25" customHeight="1" x14ac:dyDescent="0.25">
      <c r="A403" s="12">
        <v>619</v>
      </c>
      <c r="B403" s="29">
        <v>2</v>
      </c>
      <c r="C403" s="12" t="s">
        <v>82</v>
      </c>
      <c r="D403" s="13" t="s">
        <v>81</v>
      </c>
      <c r="E403" s="24">
        <v>2000</v>
      </c>
      <c r="F403" s="14">
        <f>+E403*B403</f>
        <v>4000</v>
      </c>
    </row>
    <row r="404" spans="1:48" s="7" customFormat="1" ht="23.25" customHeight="1" x14ac:dyDescent="0.25">
      <c r="A404" s="12"/>
      <c r="B404" s="29"/>
      <c r="C404" s="12"/>
      <c r="D404" s="15" t="s">
        <v>13</v>
      </c>
      <c r="E404" s="24"/>
      <c r="F404" s="14">
        <f>SUM(F402:F403)</f>
        <v>6020</v>
      </c>
    </row>
    <row r="405" spans="1:48" s="7" customFormat="1" ht="23.25" customHeight="1" x14ac:dyDescent="0.2">
      <c r="A405" s="12"/>
      <c r="B405" s="29"/>
      <c r="C405" s="12"/>
      <c r="D405" s="13"/>
      <c r="E405" s="24"/>
      <c r="F405" s="14"/>
    </row>
    <row r="406" spans="1:48" s="3" customFormat="1" ht="23.25" customHeight="1" x14ac:dyDescent="0.25">
      <c r="A406" s="33"/>
      <c r="B406" s="35"/>
      <c r="C406" s="36"/>
      <c r="D406" s="37" t="s">
        <v>35</v>
      </c>
      <c r="E406" s="34"/>
      <c r="F406" s="38">
        <f>+F346+F357+F370+F381+F389+F395+F399+F404</f>
        <v>364737.19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</sheetData>
  <mergeCells count="41">
    <mergeCell ref="A391:F391"/>
    <mergeCell ref="A397:F397"/>
    <mergeCell ref="A401:F401"/>
    <mergeCell ref="A332:F332"/>
    <mergeCell ref="A348:F348"/>
    <mergeCell ref="A359:F359"/>
    <mergeCell ref="A372:F372"/>
    <mergeCell ref="A383:F383"/>
    <mergeCell ref="A321:F321"/>
    <mergeCell ref="A223:F223"/>
    <mergeCell ref="A231:F231"/>
    <mergeCell ref="A237:F237"/>
    <mergeCell ref="A241:F241"/>
    <mergeCell ref="A252:F252"/>
    <mergeCell ref="A268:F268"/>
    <mergeCell ref="A279:F279"/>
    <mergeCell ref="A292:F292"/>
    <mergeCell ref="A303:F303"/>
    <mergeCell ref="A311:F311"/>
    <mergeCell ref="A317:F317"/>
    <mergeCell ref="A212:F212"/>
    <mergeCell ref="A92:F92"/>
    <mergeCell ref="A108:F108"/>
    <mergeCell ref="A119:F119"/>
    <mergeCell ref="A132:F132"/>
    <mergeCell ref="A143:F143"/>
    <mergeCell ref="A151:F151"/>
    <mergeCell ref="A157:F157"/>
    <mergeCell ref="A161:F161"/>
    <mergeCell ref="A172:F172"/>
    <mergeCell ref="A188:F188"/>
    <mergeCell ref="A199:F199"/>
    <mergeCell ref="C1:F2"/>
    <mergeCell ref="A77:F77"/>
    <mergeCell ref="A81:F81"/>
    <mergeCell ref="A12:F12"/>
    <mergeCell ref="A52:F52"/>
    <mergeCell ref="A63:F63"/>
    <mergeCell ref="A39:F39"/>
    <mergeCell ref="A28:F28"/>
    <mergeCell ref="A71:F71"/>
  </mergeCells>
  <phoneticPr fontId="0" type="noConversion"/>
  <printOptions horizontalCentered="1"/>
  <pageMargins left="0" right="0" top="0.5" bottom="0.5" header="0.5" footer="0.25"/>
  <pageSetup scale="79" fitToHeight="0" orientation="portrait" r:id="rId1"/>
  <headerFooter alignWithMargins="0">
    <oddFooter>&amp;C&amp;P</oddFooter>
  </headerFooter>
  <rowBreaks count="3" manualBreakCount="3">
    <brk id="80" max="5" man="1"/>
    <brk id="86" max="5" man="1"/>
    <brk id="1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2020-12-16T15:54:33Z</cp:lastPrinted>
  <dcterms:created xsi:type="dcterms:W3CDTF">1999-04-07T19:03:50Z</dcterms:created>
  <dcterms:modified xsi:type="dcterms:W3CDTF">2020-12-16T15:55:54Z</dcterms:modified>
</cp:coreProperties>
</file>