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855" windowWidth="13080" windowHeight="12930" tabRatio="596" activeTab="0"/>
  </bookViews>
  <sheets>
    <sheet name="A" sheetId="1" r:id="rId1"/>
  </sheets>
  <definedNames>
    <definedName name="_xlnm.Print_Area" localSheetId="0">'A'!$A$1:$F$234</definedName>
  </definedNames>
  <calcPr fullCalcOnLoad="1"/>
</workbook>
</file>

<file path=xl/sharedStrings.xml><?xml version="1.0" encoding="utf-8"?>
<sst xmlns="http://schemas.openxmlformats.org/spreadsheetml/2006/main" count="391" uniqueCount="91">
  <si>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</si>
  <si>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</si>
  <si>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</si>
  <si>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</si>
  <si>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</si>
  <si>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</si>
  <si>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</si>
  <si>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</si>
  <si>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Asphalt Concrete Surface Course, Type 1, PG64-22</t>
  </si>
  <si>
    <t>L.S.</t>
  </si>
  <si>
    <t>Asphalt Concrete Intermediate Course, Type 2, PG64-22</t>
  </si>
  <si>
    <t>C.Y.</t>
  </si>
  <si>
    <t>Excavation</t>
  </si>
  <si>
    <t>S.Y.</t>
  </si>
  <si>
    <t>Tack Coat</t>
  </si>
  <si>
    <t>Commercial Fertilizer</t>
  </si>
  <si>
    <t>Special</t>
  </si>
  <si>
    <t>HABER RD STRUCTURE V-105 IN CITY OF VERMILION &amp; VERMILION TOWNSHIP</t>
  </si>
  <si>
    <t>Engineer's Estimate: $155,000</t>
  </si>
  <si>
    <t>ROADWAY</t>
  </si>
  <si>
    <t>Clearing And Grubbing, As Per Plan</t>
  </si>
  <si>
    <t>$</t>
  </si>
  <si>
    <t>Ft.</t>
  </si>
  <si>
    <t>Pipe Removed Under 24"</t>
  </si>
  <si>
    <t>Embankment, As Per Plan</t>
  </si>
  <si>
    <t>Subgrade Compaction</t>
  </si>
  <si>
    <t>Guardrail, Type MGS</t>
  </si>
  <si>
    <t>Ea.</t>
  </si>
  <si>
    <t>Anchor Assembly, MGS, Type E</t>
  </si>
  <si>
    <t>Anchor Assembly, MGS, Type T</t>
  </si>
  <si>
    <t>Mailbox Relocated, As Per Plan</t>
  </si>
  <si>
    <t>Subtotal</t>
  </si>
  <si>
    <t>EROSION CONTROL</t>
  </si>
  <si>
    <t>Ton</t>
  </si>
  <si>
    <t>Rock Channel Protection, Type B, With Aggregate Filter</t>
  </si>
  <si>
    <t>Topsoil, Furnished And Placed</t>
  </si>
  <si>
    <t>Seeding And Mulching, Class 1</t>
  </si>
  <si>
    <t>Erosion Control</t>
  </si>
  <si>
    <t>DRAINAGE</t>
  </si>
  <si>
    <t>4" Conduit, Type C, 707.45</t>
  </si>
  <si>
    <t>6" Conduit, Type C, 707.45</t>
  </si>
  <si>
    <t>8" Conduit, Type C, 707.45</t>
  </si>
  <si>
    <t>12" Conduit, Type B, 706.02</t>
  </si>
  <si>
    <t>12" Conduit, Type C, 706.02</t>
  </si>
  <si>
    <t>Catch Basin, No. 2-2B</t>
  </si>
  <si>
    <t>PAVEMENT</t>
  </si>
  <si>
    <t>Asphalt Concrete Base</t>
  </si>
  <si>
    <t>Aggregate Base</t>
  </si>
  <si>
    <t>Gal.</t>
  </si>
  <si>
    <t>Stabilized Crushed Aggregate</t>
  </si>
  <si>
    <t>STRUCTURES UNDER 20' SPAN</t>
  </si>
  <si>
    <t>Structure Removed, V-105, Over 20' Span, As Per Plan</t>
  </si>
  <si>
    <t>Cofferdams and Excavation Bracing, As Per Plan</t>
  </si>
  <si>
    <t>Unclassified Excavation, Including Rock</t>
  </si>
  <si>
    <t>Lbs.</t>
  </si>
  <si>
    <t>Epoxy Coated Reinforcing</t>
  </si>
  <si>
    <t>Class C Concrete, Footing</t>
  </si>
  <si>
    <t>Class C Concrete, Headwall Not Including Footing</t>
  </si>
  <si>
    <t>Sealing of Concrete Surfaces (Epoxy Urethane)</t>
  </si>
  <si>
    <t>Type 2 Waterproofing</t>
  </si>
  <si>
    <t>Porous Backfill with Filter Fabric, As Per Plan</t>
  </si>
  <si>
    <t>6" Pipe, 707.41, Including Specials</t>
  </si>
  <si>
    <t>6" Pipe, 707.45, Including Specials</t>
  </si>
  <si>
    <t>Conduit, Type A, Precast Reinforced Concrete Four-Sided Box Culvert 706.05, As Per Plan</t>
  </si>
  <si>
    <t>MAINTAINING TRAFFIC</t>
  </si>
  <si>
    <t>Maintaining Traffic, As Per Plan</t>
  </si>
  <si>
    <t>Pavement for Maintaining Traffic, Class B, As Per Plan</t>
  </si>
  <si>
    <t>MISCELLANEOUS</t>
  </si>
  <si>
    <t>Premium For Contract Performance And Maintenance Bond</t>
  </si>
  <si>
    <t>Construction Layout Stakes, As Per Plan</t>
  </si>
  <si>
    <t>WATER WORK</t>
  </si>
  <si>
    <t>8" Water Main, C909, Botless-Restrained Slip on Joints and Fittings, As Per Plan</t>
  </si>
  <si>
    <t>16" Steel Pipe Encasement, Open Cut, As Per Plan</t>
  </si>
  <si>
    <t>8" Gate Valve With Valve Box, Complete</t>
  </si>
  <si>
    <t>Water Work, Misc.: Connect to Existing Water Main</t>
  </si>
  <si>
    <t>Water Work, Misc.: Test and Chlorinate Water Main</t>
  </si>
  <si>
    <t>Grand Total</t>
  </si>
  <si>
    <t xml:space="preserve">$ </t>
  </si>
  <si>
    <t>DRAINAGE ALTERNATE BID ITEM</t>
  </si>
  <si>
    <t>Conduit, Type A, Precast Reinforced Concrete Four-Sided Box Culvert 706.05, Fabricated and Installed, As Per Plan</t>
  </si>
  <si>
    <t xml:space="preserve">Total Drainage Alternate </t>
  </si>
  <si>
    <t>Bid Date:   February 12, 2020 @ 9:50 A.M.</t>
  </si>
  <si>
    <t>Denes Concrete Inc.</t>
  </si>
  <si>
    <t>47599 St Rt 18</t>
  </si>
  <si>
    <t>Wellington, Ohio 44090</t>
  </si>
  <si>
    <t>N &amp; N Construction Co Inc.</t>
  </si>
  <si>
    <t>14510 Denman Rd</t>
  </si>
  <si>
    <t>Wakeman, Ohio  44889-9034</t>
  </si>
  <si>
    <t>Great Lakes Demolition Co</t>
  </si>
  <si>
    <t>1787 N Sr 510</t>
  </si>
  <si>
    <t>Vickery, Ohio 43464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</si>
</sst>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00_);\(#,##0.000\)"/>
    <numFmt numFmtId="176" formatCode="#,##0.0_);\(#,##0.0\)"/>
  </numFmts>
  <fonts count="45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44" fontId="7" fillId="0" borderId="10" xfId="44" applyFont="1" applyBorder="1" applyAlignment="1">
      <alignment/>
    </xf>
    <xf numFmtId="44" fontId="4" fillId="0" borderId="10" xfId="44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3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wrapText="1"/>
    </xf>
    <xf numFmtId="44" fontId="6" fillId="0" borderId="10" xfId="44" applyFont="1" applyBorder="1" applyAlignment="1">
      <alignment/>
    </xf>
    <xf numFmtId="44" fontId="8" fillId="0" borderId="10" xfId="44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wrapText="1"/>
      <protection/>
    </xf>
    <xf numFmtId="3" fontId="4" fillId="0" borderId="10" xfId="0" applyNumberFormat="1" applyFont="1" applyBorder="1" applyAlignment="1" applyProtection="1" quotePrefix="1">
      <alignment horizontal="center" wrapText="1"/>
      <protection/>
    </xf>
    <xf numFmtId="44" fontId="7" fillId="0" borderId="10" xfId="44" applyFont="1" applyBorder="1" applyAlignment="1">
      <alignment vertical="center"/>
    </xf>
    <xf numFmtId="44" fontId="4" fillId="0" borderId="10" xfId="44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/>
      <protection/>
    </xf>
    <xf numFmtId="3" fontId="8" fillId="0" borderId="10" xfId="0" applyNumberFormat="1" applyFont="1" applyBorder="1" applyAlignment="1" applyProtection="1" quotePrefix="1">
      <alignment horizontal="center"/>
      <protection/>
    </xf>
    <xf numFmtId="0" fontId="8" fillId="0" borderId="10" xfId="0" applyFont="1" applyBorder="1" applyAlignment="1" applyProtection="1">
      <alignment horizontal="right" wrapText="1"/>
      <protection/>
    </xf>
    <xf numFmtId="44" fontId="6" fillId="0" borderId="11" xfId="44" applyFont="1" applyBorder="1" applyAlignment="1">
      <alignment/>
    </xf>
    <xf numFmtId="44" fontId="8" fillId="0" borderId="12" xfId="44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37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39" fontId="7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3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3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7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 applyProtection="1">
      <alignment horizontal="center" wrapText="1"/>
      <protection locked="0"/>
    </xf>
    <xf numFmtId="0" fontId="44" fillId="0" borderId="10" xfId="0" applyFont="1" applyBorder="1" applyAlignment="1">
      <alignment horizontal="right"/>
    </xf>
    <xf numFmtId="44" fontId="8" fillId="0" borderId="10" xfId="44" applyFont="1" applyBorder="1" applyAlignment="1" applyProtection="1">
      <alignment horizontal="left"/>
      <protection/>
    </xf>
    <xf numFmtId="44" fontId="8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 quotePrefix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right"/>
      <protection/>
    </xf>
    <xf numFmtId="44" fontId="7" fillId="0" borderId="13" xfId="44" applyFont="1" applyBorder="1" applyAlignment="1">
      <alignment/>
    </xf>
    <xf numFmtId="44" fontId="4" fillId="0" borderId="10" xfId="44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44" fontId="8" fillId="0" borderId="10" xfId="44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234"/>
  <sheetViews>
    <sheetView tabSelected="1" defaultGridColor="0" zoomScalePageLayoutView="0" colorId="22" workbookViewId="0" topLeftCell="A208">
      <selection activeCell="C211" sqref="C211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5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17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18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81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/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82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83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84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6" s="9" customFormat="1" ht="24.75" customHeight="1">
      <c r="A9" s="71" t="s">
        <v>19</v>
      </c>
      <c r="B9" s="72"/>
      <c r="C9" s="72"/>
      <c r="D9" s="72"/>
      <c r="E9" s="72"/>
      <c r="F9" s="72"/>
    </row>
    <row r="10" spans="1:6" s="25" customFormat="1" ht="24.75" customHeight="1">
      <c r="A10" s="42">
        <v>201</v>
      </c>
      <c r="B10" s="43">
        <v>1</v>
      </c>
      <c r="C10" s="42" t="s">
        <v>9</v>
      </c>
      <c r="D10" s="44" t="s">
        <v>20</v>
      </c>
      <c r="E10" s="23">
        <v>1000</v>
      </c>
      <c r="F10" s="24">
        <f>+E10*B10</f>
        <v>1000</v>
      </c>
    </row>
    <row r="11" spans="1:6" s="25" customFormat="1" ht="24.75" customHeight="1">
      <c r="A11" s="42">
        <v>202</v>
      </c>
      <c r="B11" s="43">
        <v>35</v>
      </c>
      <c r="C11" s="42" t="s">
        <v>22</v>
      </c>
      <c r="D11" s="44" t="s">
        <v>23</v>
      </c>
      <c r="E11" s="23">
        <v>10</v>
      </c>
      <c r="F11" s="24">
        <f aca="true" t="shared" si="0" ref="F11:F18">+E11*B11</f>
        <v>350</v>
      </c>
    </row>
    <row r="12" spans="1:6" s="25" customFormat="1" ht="24.75" customHeight="1">
      <c r="A12" s="42">
        <v>203</v>
      </c>
      <c r="B12" s="43">
        <v>229</v>
      </c>
      <c r="C12" s="42" t="s">
        <v>11</v>
      </c>
      <c r="D12" s="44" t="s">
        <v>12</v>
      </c>
      <c r="E12" s="23">
        <v>20</v>
      </c>
      <c r="F12" s="24">
        <f t="shared" si="0"/>
        <v>4580</v>
      </c>
    </row>
    <row r="13" spans="1:6" s="25" customFormat="1" ht="24.75" customHeight="1">
      <c r="A13" s="42">
        <v>203</v>
      </c>
      <c r="B13" s="43">
        <v>14</v>
      </c>
      <c r="C13" s="42" t="s">
        <v>11</v>
      </c>
      <c r="D13" s="44" t="s">
        <v>24</v>
      </c>
      <c r="E13" s="23">
        <v>25</v>
      </c>
      <c r="F13" s="24">
        <f t="shared" si="0"/>
        <v>350</v>
      </c>
    </row>
    <row r="14" spans="1:6" s="25" customFormat="1" ht="24.75" customHeight="1">
      <c r="A14" s="42">
        <v>204</v>
      </c>
      <c r="B14" s="43">
        <v>242</v>
      </c>
      <c r="C14" s="42" t="s">
        <v>13</v>
      </c>
      <c r="D14" s="44" t="s">
        <v>25</v>
      </c>
      <c r="E14" s="23">
        <v>2</v>
      </c>
      <c r="F14" s="24">
        <f t="shared" si="0"/>
        <v>484</v>
      </c>
    </row>
    <row r="15" spans="1:6" s="25" customFormat="1" ht="24.75" customHeight="1">
      <c r="A15" s="42">
        <v>606</v>
      </c>
      <c r="B15" s="45">
        <v>118.75</v>
      </c>
      <c r="C15" s="42" t="s">
        <v>22</v>
      </c>
      <c r="D15" s="44" t="s">
        <v>26</v>
      </c>
      <c r="E15" s="23">
        <v>21</v>
      </c>
      <c r="F15" s="24">
        <f t="shared" si="0"/>
        <v>2493.75</v>
      </c>
    </row>
    <row r="16" spans="1:6" s="25" customFormat="1" ht="24.75" customHeight="1">
      <c r="A16" s="42">
        <v>606</v>
      </c>
      <c r="B16" s="43">
        <v>2</v>
      </c>
      <c r="C16" s="42" t="s">
        <v>27</v>
      </c>
      <c r="D16" s="44" t="s">
        <v>28</v>
      </c>
      <c r="E16" s="23">
        <v>3400</v>
      </c>
      <c r="F16" s="24">
        <f t="shared" si="0"/>
        <v>6800</v>
      </c>
    </row>
    <row r="17" spans="1:6" s="25" customFormat="1" ht="24.75" customHeight="1">
      <c r="A17" s="42">
        <v>606</v>
      </c>
      <c r="B17" s="43">
        <v>2</v>
      </c>
      <c r="C17" s="42" t="s">
        <v>27</v>
      </c>
      <c r="D17" s="44" t="s">
        <v>29</v>
      </c>
      <c r="E17" s="23">
        <v>2250</v>
      </c>
      <c r="F17" s="24">
        <f t="shared" si="0"/>
        <v>4500</v>
      </c>
    </row>
    <row r="18" spans="1:6" s="25" customFormat="1" ht="24.75" customHeight="1">
      <c r="A18" s="42" t="s">
        <v>16</v>
      </c>
      <c r="B18" s="43">
        <v>1</v>
      </c>
      <c r="C18" s="42" t="s">
        <v>27</v>
      </c>
      <c r="D18" s="44" t="s">
        <v>30</v>
      </c>
      <c r="E18" s="23">
        <v>100</v>
      </c>
      <c r="F18" s="24">
        <f t="shared" si="0"/>
        <v>100</v>
      </c>
    </row>
    <row r="19" spans="1:6" s="26" customFormat="1" ht="24.75" customHeight="1">
      <c r="A19" s="27"/>
      <c r="B19" s="28"/>
      <c r="C19" s="27"/>
      <c r="D19" s="29" t="s">
        <v>31</v>
      </c>
      <c r="E19" s="30"/>
      <c r="F19" s="31">
        <f>SUM(F10:F18)</f>
        <v>20657.75</v>
      </c>
    </row>
    <row r="20" spans="1:6" s="25" customFormat="1" ht="24.75" customHeight="1">
      <c r="A20" s="27"/>
      <c r="B20" s="28"/>
      <c r="C20" s="27"/>
      <c r="D20" s="29"/>
      <c r="E20" s="23"/>
      <c r="F20" s="24"/>
    </row>
    <row r="21" spans="1:6" s="26" customFormat="1" ht="24.75" customHeight="1">
      <c r="A21" s="73" t="s">
        <v>32</v>
      </c>
      <c r="B21" s="73"/>
      <c r="C21" s="73"/>
      <c r="D21" s="73"/>
      <c r="E21" s="73"/>
      <c r="F21" s="73"/>
    </row>
    <row r="22" spans="1:6" s="25" customFormat="1" ht="24.75" customHeight="1">
      <c r="A22" s="42">
        <v>601</v>
      </c>
      <c r="B22" s="43">
        <v>37</v>
      </c>
      <c r="C22" s="42" t="s">
        <v>33</v>
      </c>
      <c r="D22" s="44" t="s">
        <v>34</v>
      </c>
      <c r="E22" s="23">
        <v>110</v>
      </c>
      <c r="F22" s="24">
        <f>+E22*B22</f>
        <v>4070</v>
      </c>
    </row>
    <row r="23" spans="1:6" s="25" customFormat="1" ht="24.75" customHeight="1">
      <c r="A23" s="42">
        <v>653</v>
      </c>
      <c r="B23" s="43">
        <v>20</v>
      </c>
      <c r="C23" s="42" t="s">
        <v>11</v>
      </c>
      <c r="D23" s="44" t="s">
        <v>35</v>
      </c>
      <c r="E23" s="23">
        <v>50</v>
      </c>
      <c r="F23" s="24">
        <f>+E23*B23</f>
        <v>1000</v>
      </c>
    </row>
    <row r="24" spans="1:6" s="25" customFormat="1" ht="24.75" customHeight="1">
      <c r="A24" s="42">
        <v>659</v>
      </c>
      <c r="B24" s="43">
        <v>950</v>
      </c>
      <c r="C24" s="42" t="s">
        <v>13</v>
      </c>
      <c r="D24" s="44" t="s">
        <v>36</v>
      </c>
      <c r="E24" s="23">
        <v>2.5</v>
      </c>
      <c r="F24" s="24">
        <f>+E24*B24</f>
        <v>2375</v>
      </c>
    </row>
    <row r="25" spans="1:6" s="25" customFormat="1" ht="24.75" customHeight="1">
      <c r="A25" s="42">
        <v>659</v>
      </c>
      <c r="B25" s="46">
        <v>0.128</v>
      </c>
      <c r="C25" s="42" t="s">
        <v>33</v>
      </c>
      <c r="D25" s="44" t="s">
        <v>15</v>
      </c>
      <c r="E25" s="23">
        <v>2000</v>
      </c>
      <c r="F25" s="24">
        <f>+E25*B25</f>
        <v>256</v>
      </c>
    </row>
    <row r="26" spans="1:6" s="25" customFormat="1" ht="24.75" customHeight="1">
      <c r="A26" s="42">
        <v>832</v>
      </c>
      <c r="B26" s="43">
        <v>2500</v>
      </c>
      <c r="C26" s="42" t="s">
        <v>27</v>
      </c>
      <c r="D26" s="44" t="s">
        <v>37</v>
      </c>
      <c r="E26" s="23">
        <v>1</v>
      </c>
      <c r="F26" s="24">
        <f>+E26*B26</f>
        <v>2500</v>
      </c>
    </row>
    <row r="27" spans="1:6" s="26" customFormat="1" ht="24.75" customHeight="1">
      <c r="A27" s="27"/>
      <c r="B27" s="28"/>
      <c r="C27" s="27"/>
      <c r="D27" s="29" t="s">
        <v>31</v>
      </c>
      <c r="E27" s="30"/>
      <c r="F27" s="31">
        <f>SUM(F22:F26)</f>
        <v>10201</v>
      </c>
    </row>
    <row r="28" spans="1:6" s="25" customFormat="1" ht="24.75" customHeight="1">
      <c r="A28" s="73" t="s">
        <v>38</v>
      </c>
      <c r="B28" s="73"/>
      <c r="C28" s="73"/>
      <c r="D28" s="73"/>
      <c r="E28" s="73"/>
      <c r="F28" s="73"/>
    </row>
    <row r="29" spans="1:6" s="25" customFormat="1" ht="24.75" customHeight="1">
      <c r="A29" s="47">
        <v>603</v>
      </c>
      <c r="B29" s="48">
        <v>25</v>
      </c>
      <c r="C29" s="47" t="s">
        <v>22</v>
      </c>
      <c r="D29" s="49" t="s">
        <v>39</v>
      </c>
      <c r="E29" s="23">
        <v>25</v>
      </c>
      <c r="F29" s="24">
        <f aca="true" t="shared" si="1" ref="F29:F34">+E29*B29</f>
        <v>625</v>
      </c>
    </row>
    <row r="30" spans="1:6" s="25" customFormat="1" ht="24.75" customHeight="1">
      <c r="A30" s="47">
        <v>603</v>
      </c>
      <c r="B30" s="48">
        <v>25</v>
      </c>
      <c r="C30" s="47" t="s">
        <v>22</v>
      </c>
      <c r="D30" s="49" t="s">
        <v>40</v>
      </c>
      <c r="E30" s="23">
        <v>25</v>
      </c>
      <c r="F30" s="24">
        <f t="shared" si="1"/>
        <v>625</v>
      </c>
    </row>
    <row r="31" spans="1:6" s="25" customFormat="1" ht="24.75" customHeight="1">
      <c r="A31" s="47">
        <v>603</v>
      </c>
      <c r="B31" s="48">
        <v>25</v>
      </c>
      <c r="C31" s="47" t="s">
        <v>22</v>
      </c>
      <c r="D31" s="49" t="s">
        <v>41</v>
      </c>
      <c r="E31" s="23">
        <v>25</v>
      </c>
      <c r="F31" s="24">
        <f t="shared" si="1"/>
        <v>625</v>
      </c>
    </row>
    <row r="32" spans="1:6" s="25" customFormat="1" ht="24.75" customHeight="1">
      <c r="A32" s="47">
        <v>603</v>
      </c>
      <c r="B32" s="48">
        <v>42</v>
      </c>
      <c r="C32" s="47" t="s">
        <v>22</v>
      </c>
      <c r="D32" s="49" t="s">
        <v>42</v>
      </c>
      <c r="E32" s="23">
        <v>55</v>
      </c>
      <c r="F32" s="24">
        <f t="shared" si="1"/>
        <v>2310</v>
      </c>
    </row>
    <row r="33" spans="1:6" s="25" customFormat="1" ht="24.75" customHeight="1">
      <c r="A33" s="47">
        <v>603</v>
      </c>
      <c r="B33" s="48">
        <v>90</v>
      </c>
      <c r="C33" s="47" t="s">
        <v>22</v>
      </c>
      <c r="D33" s="49" t="s">
        <v>43</v>
      </c>
      <c r="E33" s="23">
        <v>55</v>
      </c>
      <c r="F33" s="24">
        <f t="shared" si="1"/>
        <v>4950</v>
      </c>
    </row>
    <row r="34" spans="1:6" s="25" customFormat="1" ht="24.75" customHeight="1">
      <c r="A34" s="47">
        <v>604</v>
      </c>
      <c r="B34" s="48">
        <v>2</v>
      </c>
      <c r="C34" s="47" t="s">
        <v>27</v>
      </c>
      <c r="D34" s="49" t="s">
        <v>44</v>
      </c>
      <c r="E34" s="23">
        <v>1100</v>
      </c>
      <c r="F34" s="24">
        <f t="shared" si="1"/>
        <v>2200</v>
      </c>
    </row>
    <row r="35" spans="1:6" s="26" customFormat="1" ht="24.75" customHeight="1">
      <c r="A35" s="50"/>
      <c r="B35" s="51"/>
      <c r="C35" s="50"/>
      <c r="D35" s="52" t="s">
        <v>31</v>
      </c>
      <c r="E35" s="30"/>
      <c r="F35" s="31">
        <f>SUM(F29:F34)</f>
        <v>11335</v>
      </c>
    </row>
    <row r="36" spans="1:6" s="25" customFormat="1" ht="24.75" customHeight="1">
      <c r="A36" s="74" t="s">
        <v>45</v>
      </c>
      <c r="B36" s="74"/>
      <c r="C36" s="74"/>
      <c r="D36" s="74"/>
      <c r="E36" s="74"/>
      <c r="F36" s="74"/>
    </row>
    <row r="37" spans="1:6" s="25" customFormat="1" ht="24.75" customHeight="1">
      <c r="A37" s="47">
        <v>301</v>
      </c>
      <c r="B37" s="48">
        <v>27</v>
      </c>
      <c r="C37" s="47" t="s">
        <v>11</v>
      </c>
      <c r="D37" s="49" t="s">
        <v>46</v>
      </c>
      <c r="E37" s="23">
        <v>275</v>
      </c>
      <c r="F37" s="24">
        <f aca="true" t="shared" si="2" ref="F37:F42">+E37*B37</f>
        <v>7425</v>
      </c>
    </row>
    <row r="38" spans="1:6" s="25" customFormat="1" ht="24.75" customHeight="1">
      <c r="A38" s="47">
        <v>304</v>
      </c>
      <c r="B38" s="48">
        <v>79</v>
      </c>
      <c r="C38" s="47" t="s">
        <v>11</v>
      </c>
      <c r="D38" s="49" t="s">
        <v>47</v>
      </c>
      <c r="E38" s="23">
        <v>40</v>
      </c>
      <c r="F38" s="24">
        <f t="shared" si="2"/>
        <v>3160</v>
      </c>
    </row>
    <row r="39" spans="1:6" s="25" customFormat="1" ht="24.75" customHeight="1">
      <c r="A39" s="47">
        <v>407</v>
      </c>
      <c r="B39" s="48">
        <v>29</v>
      </c>
      <c r="C39" s="47" t="s">
        <v>48</v>
      </c>
      <c r="D39" s="49" t="s">
        <v>14</v>
      </c>
      <c r="E39" s="23">
        <v>12</v>
      </c>
      <c r="F39" s="24">
        <f t="shared" si="2"/>
        <v>348</v>
      </c>
    </row>
    <row r="40" spans="1:6" s="25" customFormat="1" ht="24.75" customHeight="1">
      <c r="A40" s="47">
        <v>411</v>
      </c>
      <c r="B40" s="48">
        <v>5</v>
      </c>
      <c r="C40" s="47" t="s">
        <v>11</v>
      </c>
      <c r="D40" s="49" t="s">
        <v>49</v>
      </c>
      <c r="E40" s="23">
        <v>75</v>
      </c>
      <c r="F40" s="24">
        <f t="shared" si="2"/>
        <v>375</v>
      </c>
    </row>
    <row r="41" spans="1:6" s="25" customFormat="1" ht="24.75" customHeight="1">
      <c r="A41" s="47">
        <v>448</v>
      </c>
      <c r="B41" s="48">
        <v>11</v>
      </c>
      <c r="C41" s="47" t="s">
        <v>11</v>
      </c>
      <c r="D41" s="49" t="s">
        <v>10</v>
      </c>
      <c r="E41" s="23">
        <v>375</v>
      </c>
      <c r="F41" s="24">
        <f t="shared" si="2"/>
        <v>4125</v>
      </c>
    </row>
    <row r="42" spans="1:6" s="25" customFormat="1" ht="24.75" customHeight="1">
      <c r="A42" s="47">
        <v>448</v>
      </c>
      <c r="B42" s="48">
        <v>8</v>
      </c>
      <c r="C42" s="47" t="s">
        <v>11</v>
      </c>
      <c r="D42" s="49" t="s">
        <v>8</v>
      </c>
      <c r="E42" s="23">
        <v>455</v>
      </c>
      <c r="F42" s="24">
        <f t="shared" si="2"/>
        <v>3640</v>
      </c>
    </row>
    <row r="43" spans="1:6" s="26" customFormat="1" ht="24.75" customHeight="1">
      <c r="A43" s="50"/>
      <c r="B43" s="51"/>
      <c r="C43" s="50"/>
      <c r="D43" s="52" t="s">
        <v>31</v>
      </c>
      <c r="E43" s="30"/>
      <c r="F43" s="31">
        <f>SUM(F37:F42)</f>
        <v>19073</v>
      </c>
    </row>
    <row r="44" spans="1:6" s="25" customFormat="1" ht="24.75" customHeight="1">
      <c r="A44" s="32"/>
      <c r="B44" s="33"/>
      <c r="C44" s="32"/>
      <c r="D44" s="49"/>
      <c r="E44" s="23"/>
      <c r="F44" s="24"/>
    </row>
    <row r="45" spans="1:6" s="25" customFormat="1" ht="24.75" customHeight="1">
      <c r="A45" s="74" t="s">
        <v>50</v>
      </c>
      <c r="B45" s="74"/>
      <c r="C45" s="74"/>
      <c r="D45" s="74"/>
      <c r="E45" s="74"/>
      <c r="F45" s="74"/>
    </row>
    <row r="46" spans="1:6" s="25" customFormat="1" ht="24.75" customHeight="1">
      <c r="A46" s="47">
        <v>202</v>
      </c>
      <c r="B46" s="48">
        <v>1</v>
      </c>
      <c r="C46" s="47" t="s">
        <v>9</v>
      </c>
      <c r="D46" s="49" t="s">
        <v>51</v>
      </c>
      <c r="E46" s="23">
        <v>7500</v>
      </c>
      <c r="F46" s="24">
        <f aca="true" t="shared" si="3" ref="F46:F57">+E46*B46</f>
        <v>7500</v>
      </c>
    </row>
    <row r="47" spans="1:6" s="25" customFormat="1" ht="24.75" customHeight="1">
      <c r="A47" s="47">
        <v>503</v>
      </c>
      <c r="B47" s="48">
        <v>1</v>
      </c>
      <c r="C47" s="47" t="s">
        <v>9</v>
      </c>
      <c r="D47" s="49" t="s">
        <v>52</v>
      </c>
      <c r="E47" s="23">
        <v>3000</v>
      </c>
      <c r="F47" s="24">
        <f t="shared" si="3"/>
        <v>3000</v>
      </c>
    </row>
    <row r="48" spans="1:6" s="25" customFormat="1" ht="24.75" customHeight="1">
      <c r="A48" s="47">
        <v>503</v>
      </c>
      <c r="B48" s="48">
        <v>1</v>
      </c>
      <c r="C48" s="47" t="s">
        <v>9</v>
      </c>
      <c r="D48" s="49" t="s">
        <v>53</v>
      </c>
      <c r="E48" s="23">
        <v>7500</v>
      </c>
      <c r="F48" s="24">
        <f t="shared" si="3"/>
        <v>7500</v>
      </c>
    </row>
    <row r="49" spans="1:6" s="25" customFormat="1" ht="24.75" customHeight="1">
      <c r="A49" s="47">
        <v>509</v>
      </c>
      <c r="B49" s="48">
        <v>4318</v>
      </c>
      <c r="C49" s="47" t="s">
        <v>54</v>
      </c>
      <c r="D49" s="49" t="s">
        <v>55</v>
      </c>
      <c r="E49" s="23">
        <v>1.75</v>
      </c>
      <c r="F49" s="24">
        <f t="shared" si="3"/>
        <v>7556.5</v>
      </c>
    </row>
    <row r="50" spans="1:6" s="25" customFormat="1" ht="24.75" customHeight="1">
      <c r="A50" s="47">
        <v>511</v>
      </c>
      <c r="B50" s="53">
        <v>39.5</v>
      </c>
      <c r="C50" s="47" t="s">
        <v>11</v>
      </c>
      <c r="D50" s="49" t="s">
        <v>56</v>
      </c>
      <c r="E50" s="23">
        <v>300</v>
      </c>
      <c r="F50" s="24">
        <f t="shared" si="3"/>
        <v>11850</v>
      </c>
    </row>
    <row r="51" spans="1:6" s="25" customFormat="1" ht="24.75" customHeight="1">
      <c r="A51" s="47">
        <v>511</v>
      </c>
      <c r="B51" s="53">
        <v>17.2</v>
      </c>
      <c r="C51" s="47" t="s">
        <v>11</v>
      </c>
      <c r="D51" s="49" t="s">
        <v>57</v>
      </c>
      <c r="E51" s="23">
        <v>575</v>
      </c>
      <c r="F51" s="24">
        <f t="shared" si="3"/>
        <v>9890</v>
      </c>
    </row>
    <row r="52" spans="1:6" s="25" customFormat="1" ht="24.75" customHeight="1">
      <c r="A52" s="47">
        <v>512</v>
      </c>
      <c r="B52" s="48">
        <v>35</v>
      </c>
      <c r="C52" s="47" t="s">
        <v>13</v>
      </c>
      <c r="D52" s="49" t="s">
        <v>58</v>
      </c>
      <c r="E52" s="23">
        <v>25</v>
      </c>
      <c r="F52" s="24">
        <f t="shared" si="3"/>
        <v>875</v>
      </c>
    </row>
    <row r="53" spans="1:6" s="25" customFormat="1" ht="24.75" customHeight="1">
      <c r="A53" s="47">
        <v>512</v>
      </c>
      <c r="B53" s="48">
        <v>172</v>
      </c>
      <c r="C53" s="47" t="s">
        <v>13</v>
      </c>
      <c r="D53" s="49" t="s">
        <v>59</v>
      </c>
      <c r="E53" s="23">
        <v>25</v>
      </c>
      <c r="F53" s="24">
        <f t="shared" si="3"/>
        <v>4300</v>
      </c>
    </row>
    <row r="54" spans="1:6" s="25" customFormat="1" ht="24.75" customHeight="1">
      <c r="A54" s="47">
        <v>518</v>
      </c>
      <c r="B54" s="53">
        <v>36.5</v>
      </c>
      <c r="C54" s="47" t="s">
        <v>11</v>
      </c>
      <c r="D54" s="49" t="s">
        <v>60</v>
      </c>
      <c r="E54" s="23">
        <v>75</v>
      </c>
      <c r="F54" s="24">
        <f t="shared" si="3"/>
        <v>2737.5</v>
      </c>
    </row>
    <row r="55" spans="1:6" s="25" customFormat="1" ht="24.75" customHeight="1">
      <c r="A55" s="47">
        <v>518</v>
      </c>
      <c r="B55" s="48">
        <v>122</v>
      </c>
      <c r="C55" s="47" t="s">
        <v>22</v>
      </c>
      <c r="D55" s="49" t="s">
        <v>61</v>
      </c>
      <c r="E55" s="23">
        <v>15</v>
      </c>
      <c r="F55" s="24">
        <f t="shared" si="3"/>
        <v>1830</v>
      </c>
    </row>
    <row r="56" spans="1:6" s="25" customFormat="1" ht="24.75" customHeight="1">
      <c r="A56" s="47">
        <v>518</v>
      </c>
      <c r="B56" s="48">
        <v>6</v>
      </c>
      <c r="C56" s="47" t="s">
        <v>22</v>
      </c>
      <c r="D56" s="49" t="s">
        <v>62</v>
      </c>
      <c r="E56" s="23">
        <v>15</v>
      </c>
      <c r="F56" s="24">
        <f t="shared" si="3"/>
        <v>90</v>
      </c>
    </row>
    <row r="57" spans="1:6" s="36" customFormat="1" ht="36" customHeight="1">
      <c r="A57" s="54">
        <v>603</v>
      </c>
      <c r="B57" s="55">
        <v>46</v>
      </c>
      <c r="C57" s="54" t="s">
        <v>22</v>
      </c>
      <c r="D57" s="56" t="s">
        <v>63</v>
      </c>
      <c r="E57" s="34">
        <v>200</v>
      </c>
      <c r="F57" s="70">
        <f t="shared" si="3"/>
        <v>9200</v>
      </c>
    </row>
    <row r="58" spans="1:6" s="26" customFormat="1" ht="24.75" customHeight="1">
      <c r="A58" s="50"/>
      <c r="B58" s="51"/>
      <c r="C58" s="50"/>
      <c r="D58" s="52" t="s">
        <v>31</v>
      </c>
      <c r="E58" s="30"/>
      <c r="F58" s="31">
        <f>SUM(F46:F57)</f>
        <v>66329</v>
      </c>
    </row>
    <row r="59" spans="1:6" s="25" customFormat="1" ht="24.75" customHeight="1">
      <c r="A59" s="74" t="s">
        <v>64</v>
      </c>
      <c r="B59" s="74"/>
      <c r="C59" s="74"/>
      <c r="D59" s="74"/>
      <c r="E59" s="74"/>
      <c r="F59" s="74"/>
    </row>
    <row r="60" spans="1:6" s="25" customFormat="1" ht="24.75" customHeight="1">
      <c r="A60" s="47">
        <v>614</v>
      </c>
      <c r="B60" s="48">
        <v>1</v>
      </c>
      <c r="C60" s="47" t="s">
        <v>9</v>
      </c>
      <c r="D60" s="49" t="s">
        <v>65</v>
      </c>
      <c r="E60" s="23">
        <v>5000</v>
      </c>
      <c r="F60" s="24">
        <f>+E60*B60</f>
        <v>5000</v>
      </c>
    </row>
    <row r="61" spans="1:6" s="25" customFormat="1" ht="24.75" customHeight="1">
      <c r="A61" s="47">
        <v>615</v>
      </c>
      <c r="B61" s="48">
        <v>110</v>
      </c>
      <c r="C61" s="47" t="s">
        <v>13</v>
      </c>
      <c r="D61" s="49" t="s">
        <v>66</v>
      </c>
      <c r="E61" s="23">
        <v>62</v>
      </c>
      <c r="F61" s="24">
        <f>+E61*B61</f>
        <v>6820</v>
      </c>
    </row>
    <row r="62" spans="1:6" s="26" customFormat="1" ht="24.75" customHeight="1">
      <c r="A62" s="50"/>
      <c r="B62" s="57"/>
      <c r="C62" s="50"/>
      <c r="D62" s="52" t="s">
        <v>31</v>
      </c>
      <c r="E62" s="30"/>
      <c r="F62" s="31">
        <f>SUM(F60:F61)</f>
        <v>11820</v>
      </c>
    </row>
    <row r="63" spans="1:6" s="25" customFormat="1" ht="24.75" customHeight="1">
      <c r="A63" s="32"/>
      <c r="B63" s="33"/>
      <c r="C63" s="32"/>
      <c r="D63" s="49"/>
      <c r="E63" s="23"/>
      <c r="F63" s="24"/>
    </row>
    <row r="64" spans="1:6" s="25" customFormat="1" ht="24.75" customHeight="1">
      <c r="A64" s="74" t="s">
        <v>67</v>
      </c>
      <c r="B64" s="74"/>
      <c r="C64" s="74"/>
      <c r="D64" s="74"/>
      <c r="E64" s="74"/>
      <c r="F64" s="74"/>
    </row>
    <row r="65" spans="1:6" s="25" customFormat="1" ht="24.75" customHeight="1">
      <c r="A65" s="47">
        <v>103.05</v>
      </c>
      <c r="B65" s="48">
        <v>1</v>
      </c>
      <c r="C65" s="47" t="s">
        <v>9</v>
      </c>
      <c r="D65" s="49" t="s">
        <v>68</v>
      </c>
      <c r="E65" s="23">
        <v>2000</v>
      </c>
      <c r="F65" s="24">
        <f>+E65*B65</f>
        <v>2000</v>
      </c>
    </row>
    <row r="66" spans="1:6" s="25" customFormat="1" ht="24.75" customHeight="1">
      <c r="A66" s="47">
        <v>623</v>
      </c>
      <c r="B66" s="48">
        <v>1</v>
      </c>
      <c r="C66" s="47" t="s">
        <v>9</v>
      </c>
      <c r="D66" s="49" t="s">
        <v>69</v>
      </c>
      <c r="E66" s="23">
        <v>1500</v>
      </c>
      <c r="F66" s="24">
        <f>+E66*B66</f>
        <v>1500</v>
      </c>
    </row>
    <row r="67" spans="1:6" s="26" customFormat="1" ht="24.75" customHeight="1">
      <c r="A67" s="50"/>
      <c r="B67" s="58"/>
      <c r="C67" s="50"/>
      <c r="D67" s="52" t="s">
        <v>31</v>
      </c>
      <c r="E67" s="30"/>
      <c r="F67" s="31">
        <f>SUM(F65:F66)</f>
        <v>3500</v>
      </c>
    </row>
    <row r="68" spans="1:6" s="25" customFormat="1" ht="24.75" customHeight="1">
      <c r="A68" s="71" t="s">
        <v>70</v>
      </c>
      <c r="B68" s="71"/>
      <c r="C68" s="71"/>
      <c r="D68" s="71"/>
      <c r="E68" s="71"/>
      <c r="F68" s="71"/>
    </row>
    <row r="69" spans="1:6" s="36" customFormat="1" ht="36" customHeight="1">
      <c r="A69" s="54">
        <v>638</v>
      </c>
      <c r="B69" s="55">
        <v>111</v>
      </c>
      <c r="C69" s="54" t="s">
        <v>22</v>
      </c>
      <c r="D69" s="56" t="s">
        <v>71</v>
      </c>
      <c r="E69" s="34">
        <v>50</v>
      </c>
      <c r="F69" s="35">
        <f>+E69*B69</f>
        <v>5550</v>
      </c>
    </row>
    <row r="70" spans="1:6" s="25" customFormat="1" ht="24.75" customHeight="1">
      <c r="A70" s="47">
        <v>638</v>
      </c>
      <c r="B70" s="48">
        <v>50</v>
      </c>
      <c r="C70" s="47" t="s">
        <v>22</v>
      </c>
      <c r="D70" s="49" t="s">
        <v>72</v>
      </c>
      <c r="E70" s="23">
        <v>50</v>
      </c>
      <c r="F70" s="24">
        <f>+E70*B70</f>
        <v>2500</v>
      </c>
    </row>
    <row r="71" spans="1:6" s="25" customFormat="1" ht="24.75" customHeight="1">
      <c r="A71" s="47">
        <v>638</v>
      </c>
      <c r="B71" s="48">
        <v>2</v>
      </c>
      <c r="C71" s="47" t="s">
        <v>27</v>
      </c>
      <c r="D71" s="49" t="s">
        <v>73</v>
      </c>
      <c r="E71" s="23">
        <v>1500</v>
      </c>
      <c r="F71" s="24">
        <f>+E71*B71</f>
        <v>3000</v>
      </c>
    </row>
    <row r="72" spans="1:6" s="25" customFormat="1" ht="24.75" customHeight="1">
      <c r="A72" s="47">
        <v>638</v>
      </c>
      <c r="B72" s="48">
        <v>2</v>
      </c>
      <c r="C72" s="47" t="s">
        <v>27</v>
      </c>
      <c r="D72" s="49" t="s">
        <v>74</v>
      </c>
      <c r="E72" s="23">
        <v>1500</v>
      </c>
      <c r="F72" s="24">
        <f>+E72*B72</f>
        <v>3000</v>
      </c>
    </row>
    <row r="73" spans="1:6" s="25" customFormat="1" ht="24.75" customHeight="1">
      <c r="A73" s="47">
        <v>638</v>
      </c>
      <c r="B73" s="48">
        <v>1</v>
      </c>
      <c r="C73" s="47" t="s">
        <v>9</v>
      </c>
      <c r="D73" s="49" t="s">
        <v>75</v>
      </c>
      <c r="E73" s="23">
        <v>5000</v>
      </c>
      <c r="F73" s="24">
        <f>+E73*B73</f>
        <v>5000</v>
      </c>
    </row>
    <row r="74" spans="1:6" s="25" customFormat="1" ht="24.75" customHeight="1">
      <c r="A74" s="50"/>
      <c r="B74" s="51"/>
      <c r="C74" s="50"/>
      <c r="D74" s="52" t="s">
        <v>31</v>
      </c>
      <c r="E74" s="23"/>
      <c r="F74" s="31">
        <f>SUM(F69:F73)</f>
        <v>19050</v>
      </c>
    </row>
    <row r="75" spans="1:6" s="26" customFormat="1" ht="33" customHeight="1">
      <c r="A75" s="37"/>
      <c r="B75" s="38"/>
      <c r="C75" s="37"/>
      <c r="D75" s="39" t="s">
        <v>76</v>
      </c>
      <c r="E75" s="40" t="s">
        <v>77</v>
      </c>
      <c r="F75" s="41">
        <f>+F19+F27+F35+F43+F58+F62+F67+F74</f>
        <v>161965.75</v>
      </c>
    </row>
    <row r="76" spans="1:6" s="25" customFormat="1" ht="24.75" customHeight="1">
      <c r="A76" s="65"/>
      <c r="B76" s="66"/>
      <c r="C76" s="67"/>
      <c r="D76" s="68"/>
      <c r="E76" s="69"/>
      <c r="F76" s="41"/>
    </row>
    <row r="77" spans="1:6" s="25" customFormat="1" ht="24.75" customHeight="1">
      <c r="A77" s="75" t="s">
        <v>78</v>
      </c>
      <c r="B77" s="75"/>
      <c r="C77" s="75"/>
      <c r="D77" s="75"/>
      <c r="E77" s="75"/>
      <c r="F77" s="75"/>
    </row>
    <row r="78" spans="1:6" s="36" customFormat="1" ht="36" customHeight="1">
      <c r="A78" s="54">
        <v>603</v>
      </c>
      <c r="B78" s="55">
        <v>46</v>
      </c>
      <c r="C78" s="54" t="s">
        <v>22</v>
      </c>
      <c r="D78" s="56" t="s">
        <v>79</v>
      </c>
      <c r="E78" s="34">
        <v>1450</v>
      </c>
      <c r="F78" s="35">
        <f>+E78*B78</f>
        <v>66700</v>
      </c>
    </row>
    <row r="79" spans="1:6" s="25" customFormat="1" ht="24.75" customHeight="1">
      <c r="A79" s="59"/>
      <c r="B79" s="60"/>
      <c r="C79" s="61"/>
      <c r="D79" s="62" t="s">
        <v>31</v>
      </c>
      <c r="E79" s="23"/>
      <c r="F79" s="31">
        <f>SUM(F78)</f>
        <v>66700</v>
      </c>
    </row>
    <row r="80" spans="1:6" s="25" customFormat="1" ht="33" customHeight="1">
      <c r="A80" s="76" t="s">
        <v>80</v>
      </c>
      <c r="B80" s="76"/>
      <c r="C80" s="76"/>
      <c r="D80" s="76"/>
      <c r="E80" s="63" t="s">
        <v>21</v>
      </c>
      <c r="F80" s="64">
        <f>+F79</f>
        <v>66700</v>
      </c>
    </row>
    <row r="81" spans="1:48" s="9" customFormat="1" ht="18.75" customHeight="1">
      <c r="A81" s="10"/>
      <c r="B81" s="14"/>
      <c r="C81" s="10"/>
      <c r="D81" s="15"/>
      <c r="E81" s="13" t="s">
        <v>0</v>
      </c>
      <c r="F81" s="1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s="9" customFormat="1" ht="15">
      <c r="A82" s="10"/>
      <c r="B82" s="10"/>
      <c r="C82" s="10"/>
      <c r="D82" s="15"/>
      <c r="E82" s="20" t="s">
        <v>85</v>
      </c>
      <c r="F82" s="1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s="9" customFormat="1" ht="15">
      <c r="A83" s="10"/>
      <c r="B83" s="10"/>
      <c r="C83" s="10"/>
      <c r="D83" s="15"/>
      <c r="E83" s="20" t="s">
        <v>86</v>
      </c>
      <c r="F83" s="1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s="9" customFormat="1" ht="15">
      <c r="A84" s="10"/>
      <c r="B84" s="10"/>
      <c r="C84" s="10"/>
      <c r="D84" s="15"/>
      <c r="E84" s="20" t="s">
        <v>87</v>
      </c>
      <c r="F84" s="13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s="19" customFormat="1" ht="17.25" customHeight="1">
      <c r="A85" s="21" t="s">
        <v>5</v>
      </c>
      <c r="B85" s="22" t="s">
        <v>6</v>
      </c>
      <c r="C85" s="22" t="s">
        <v>3</v>
      </c>
      <c r="D85" s="21" t="s">
        <v>4</v>
      </c>
      <c r="E85" s="17" t="s">
        <v>1</v>
      </c>
      <c r="F85" s="17" t="s">
        <v>2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6" s="9" customFormat="1" ht="24.75" customHeight="1">
      <c r="A86" s="71" t="s">
        <v>19</v>
      </c>
      <c r="B86" s="72"/>
      <c r="C86" s="72"/>
      <c r="D86" s="72"/>
      <c r="E86" s="72"/>
      <c r="F86" s="72"/>
    </row>
    <row r="87" spans="1:6" s="25" customFormat="1" ht="24.75" customHeight="1">
      <c r="A87" s="42">
        <v>201</v>
      </c>
      <c r="B87" s="43">
        <v>1</v>
      </c>
      <c r="C87" s="42" t="s">
        <v>9</v>
      </c>
      <c r="D87" s="44" t="s">
        <v>20</v>
      </c>
      <c r="E87" s="23">
        <v>3000</v>
      </c>
      <c r="F87" s="24">
        <f>+E87*B87</f>
        <v>3000</v>
      </c>
    </row>
    <row r="88" spans="1:6" s="25" customFormat="1" ht="24.75" customHeight="1">
      <c r="A88" s="42">
        <v>202</v>
      </c>
      <c r="B88" s="43">
        <v>35</v>
      </c>
      <c r="C88" s="42" t="s">
        <v>22</v>
      </c>
      <c r="D88" s="44" t="s">
        <v>23</v>
      </c>
      <c r="E88" s="23">
        <v>10</v>
      </c>
      <c r="F88" s="24">
        <f aca="true" t="shared" si="4" ref="F88:F95">+E88*B88</f>
        <v>350</v>
      </c>
    </row>
    <row r="89" spans="1:6" s="25" customFormat="1" ht="24.75" customHeight="1">
      <c r="A89" s="42">
        <v>203</v>
      </c>
      <c r="B89" s="43">
        <v>229</v>
      </c>
      <c r="C89" s="42" t="s">
        <v>11</v>
      </c>
      <c r="D89" s="44" t="s">
        <v>12</v>
      </c>
      <c r="E89" s="23">
        <v>15</v>
      </c>
      <c r="F89" s="24">
        <f t="shared" si="4"/>
        <v>3435</v>
      </c>
    </row>
    <row r="90" spans="1:6" s="25" customFormat="1" ht="24.75" customHeight="1">
      <c r="A90" s="42">
        <v>203</v>
      </c>
      <c r="B90" s="43">
        <v>14</v>
      </c>
      <c r="C90" s="42" t="s">
        <v>11</v>
      </c>
      <c r="D90" s="44" t="s">
        <v>24</v>
      </c>
      <c r="E90" s="23">
        <v>15</v>
      </c>
      <c r="F90" s="24">
        <f t="shared" si="4"/>
        <v>210</v>
      </c>
    </row>
    <row r="91" spans="1:6" s="25" customFormat="1" ht="24.75" customHeight="1">
      <c r="A91" s="42">
        <v>204</v>
      </c>
      <c r="B91" s="43">
        <v>242</v>
      </c>
      <c r="C91" s="42" t="s">
        <v>13</v>
      </c>
      <c r="D91" s="44" t="s">
        <v>25</v>
      </c>
      <c r="E91" s="23">
        <v>1</v>
      </c>
      <c r="F91" s="24">
        <f t="shared" si="4"/>
        <v>242</v>
      </c>
    </row>
    <row r="92" spans="1:6" s="25" customFormat="1" ht="24.75" customHeight="1">
      <c r="A92" s="42">
        <v>606</v>
      </c>
      <c r="B92" s="45">
        <v>118.75</v>
      </c>
      <c r="C92" s="42" t="s">
        <v>22</v>
      </c>
      <c r="D92" s="44" t="s">
        <v>26</v>
      </c>
      <c r="E92" s="23">
        <v>42</v>
      </c>
      <c r="F92" s="24">
        <f t="shared" si="4"/>
        <v>4987.5</v>
      </c>
    </row>
    <row r="93" spans="1:6" s="25" customFormat="1" ht="24.75" customHeight="1">
      <c r="A93" s="42">
        <v>606</v>
      </c>
      <c r="B93" s="43">
        <v>2</v>
      </c>
      <c r="C93" s="42" t="s">
        <v>27</v>
      </c>
      <c r="D93" s="44" t="s">
        <v>28</v>
      </c>
      <c r="E93" s="23">
        <v>2600</v>
      </c>
      <c r="F93" s="24">
        <f t="shared" si="4"/>
        <v>5200</v>
      </c>
    </row>
    <row r="94" spans="1:6" s="25" customFormat="1" ht="24.75" customHeight="1">
      <c r="A94" s="42">
        <v>606</v>
      </c>
      <c r="B94" s="43">
        <v>2</v>
      </c>
      <c r="C94" s="42" t="s">
        <v>27</v>
      </c>
      <c r="D94" s="44" t="s">
        <v>29</v>
      </c>
      <c r="E94" s="23">
        <v>1050</v>
      </c>
      <c r="F94" s="24">
        <f t="shared" si="4"/>
        <v>2100</v>
      </c>
    </row>
    <row r="95" spans="1:6" s="25" customFormat="1" ht="24.75" customHeight="1">
      <c r="A95" s="42" t="s">
        <v>16</v>
      </c>
      <c r="B95" s="43">
        <v>1</v>
      </c>
      <c r="C95" s="42" t="s">
        <v>27</v>
      </c>
      <c r="D95" s="44" t="s">
        <v>30</v>
      </c>
      <c r="E95" s="23">
        <v>200</v>
      </c>
      <c r="F95" s="24">
        <f t="shared" si="4"/>
        <v>200</v>
      </c>
    </row>
    <row r="96" spans="1:6" s="26" customFormat="1" ht="24.75" customHeight="1">
      <c r="A96" s="27"/>
      <c r="B96" s="28"/>
      <c r="C96" s="27"/>
      <c r="D96" s="29" t="s">
        <v>31</v>
      </c>
      <c r="E96" s="30"/>
      <c r="F96" s="31">
        <f>SUM(F87:F95)</f>
        <v>19724.5</v>
      </c>
    </row>
    <row r="97" spans="1:6" s="25" customFormat="1" ht="24.75" customHeight="1">
      <c r="A97" s="27"/>
      <c r="B97" s="28"/>
      <c r="C97" s="27"/>
      <c r="D97" s="29"/>
      <c r="E97" s="23"/>
      <c r="F97" s="24"/>
    </row>
    <row r="98" spans="1:6" s="26" customFormat="1" ht="24.75" customHeight="1">
      <c r="A98" s="73" t="s">
        <v>32</v>
      </c>
      <c r="B98" s="73"/>
      <c r="C98" s="73"/>
      <c r="D98" s="73"/>
      <c r="E98" s="73"/>
      <c r="F98" s="73"/>
    </row>
    <row r="99" spans="1:6" s="25" customFormat="1" ht="24.75" customHeight="1">
      <c r="A99" s="42">
        <v>601</v>
      </c>
      <c r="B99" s="43">
        <v>37</v>
      </c>
      <c r="C99" s="42" t="s">
        <v>33</v>
      </c>
      <c r="D99" s="44" t="s">
        <v>34</v>
      </c>
      <c r="E99" s="23">
        <v>66</v>
      </c>
      <c r="F99" s="24">
        <f>+E99*B99</f>
        <v>2442</v>
      </c>
    </row>
    <row r="100" spans="1:6" s="25" customFormat="1" ht="24.75" customHeight="1">
      <c r="A100" s="42">
        <v>653</v>
      </c>
      <c r="B100" s="43">
        <v>20</v>
      </c>
      <c r="C100" s="42" t="s">
        <v>11</v>
      </c>
      <c r="D100" s="44" t="s">
        <v>35</v>
      </c>
      <c r="E100" s="23">
        <v>30</v>
      </c>
      <c r="F100" s="24">
        <f>+E100*B100</f>
        <v>600</v>
      </c>
    </row>
    <row r="101" spans="1:6" s="25" customFormat="1" ht="24.75" customHeight="1">
      <c r="A101" s="42">
        <v>659</v>
      </c>
      <c r="B101" s="43">
        <v>950</v>
      </c>
      <c r="C101" s="42" t="s">
        <v>13</v>
      </c>
      <c r="D101" s="44" t="s">
        <v>36</v>
      </c>
      <c r="E101" s="23">
        <v>1.5</v>
      </c>
      <c r="F101" s="24">
        <f>+E101*B101</f>
        <v>1425</v>
      </c>
    </row>
    <row r="102" spans="1:6" s="25" customFormat="1" ht="24.75" customHeight="1">
      <c r="A102" s="42">
        <v>659</v>
      </c>
      <c r="B102" s="46">
        <v>0.128</v>
      </c>
      <c r="C102" s="42" t="s">
        <v>33</v>
      </c>
      <c r="D102" s="44" t="s">
        <v>15</v>
      </c>
      <c r="E102" s="23">
        <v>600</v>
      </c>
      <c r="F102" s="24">
        <f>+E102*B102</f>
        <v>76.8</v>
      </c>
    </row>
    <row r="103" spans="1:6" s="25" customFormat="1" ht="24.75" customHeight="1">
      <c r="A103" s="42">
        <v>832</v>
      </c>
      <c r="B103" s="43">
        <v>2500</v>
      </c>
      <c r="C103" s="42" t="s">
        <v>27</v>
      </c>
      <c r="D103" s="44" t="s">
        <v>37</v>
      </c>
      <c r="E103" s="23">
        <v>1</v>
      </c>
      <c r="F103" s="24">
        <f>+E103*B103</f>
        <v>2500</v>
      </c>
    </row>
    <row r="104" spans="1:6" s="26" customFormat="1" ht="24.75" customHeight="1">
      <c r="A104" s="27"/>
      <c r="B104" s="28"/>
      <c r="C104" s="27"/>
      <c r="D104" s="29" t="s">
        <v>31</v>
      </c>
      <c r="E104" s="30"/>
      <c r="F104" s="31">
        <f>SUM(F99:F103)</f>
        <v>7043.8</v>
      </c>
    </row>
    <row r="105" spans="1:6" s="25" customFormat="1" ht="24.75" customHeight="1">
      <c r="A105" s="73" t="s">
        <v>38</v>
      </c>
      <c r="B105" s="73"/>
      <c r="C105" s="73"/>
      <c r="D105" s="73"/>
      <c r="E105" s="73"/>
      <c r="F105" s="73"/>
    </row>
    <row r="106" spans="1:6" s="25" customFormat="1" ht="24.75" customHeight="1">
      <c r="A106" s="47">
        <v>603</v>
      </c>
      <c r="B106" s="48">
        <v>25</v>
      </c>
      <c r="C106" s="47" t="s">
        <v>22</v>
      </c>
      <c r="D106" s="49" t="s">
        <v>39</v>
      </c>
      <c r="E106" s="23">
        <v>10</v>
      </c>
      <c r="F106" s="24">
        <f aca="true" t="shared" si="5" ref="F106:F111">+E106*B106</f>
        <v>250</v>
      </c>
    </row>
    <row r="107" spans="1:6" s="25" customFormat="1" ht="24.75" customHeight="1">
      <c r="A107" s="47">
        <v>603</v>
      </c>
      <c r="B107" s="48">
        <v>25</v>
      </c>
      <c r="C107" s="47" t="s">
        <v>22</v>
      </c>
      <c r="D107" s="49" t="s">
        <v>40</v>
      </c>
      <c r="E107" s="23">
        <v>18</v>
      </c>
      <c r="F107" s="24">
        <f t="shared" si="5"/>
        <v>450</v>
      </c>
    </row>
    <row r="108" spans="1:6" s="25" customFormat="1" ht="24.75" customHeight="1">
      <c r="A108" s="47">
        <v>603</v>
      </c>
      <c r="B108" s="48">
        <v>25</v>
      </c>
      <c r="C108" s="47" t="s">
        <v>22</v>
      </c>
      <c r="D108" s="49" t="s">
        <v>41</v>
      </c>
      <c r="E108" s="23">
        <v>20</v>
      </c>
      <c r="F108" s="24">
        <f t="shared" si="5"/>
        <v>500</v>
      </c>
    </row>
    <row r="109" spans="1:6" s="25" customFormat="1" ht="24.75" customHeight="1">
      <c r="A109" s="47">
        <v>603</v>
      </c>
      <c r="B109" s="48">
        <v>42</v>
      </c>
      <c r="C109" s="47" t="s">
        <v>22</v>
      </c>
      <c r="D109" s="49" t="s">
        <v>42</v>
      </c>
      <c r="E109" s="23">
        <v>45</v>
      </c>
      <c r="F109" s="24">
        <f t="shared" si="5"/>
        <v>1890</v>
      </c>
    </row>
    <row r="110" spans="1:6" s="25" customFormat="1" ht="24.75" customHeight="1">
      <c r="A110" s="47">
        <v>603</v>
      </c>
      <c r="B110" s="48">
        <v>90</v>
      </c>
      <c r="C110" s="47" t="s">
        <v>22</v>
      </c>
      <c r="D110" s="49" t="s">
        <v>43</v>
      </c>
      <c r="E110" s="23">
        <v>40</v>
      </c>
      <c r="F110" s="24">
        <f t="shared" si="5"/>
        <v>3600</v>
      </c>
    </row>
    <row r="111" spans="1:6" s="25" customFormat="1" ht="24.75" customHeight="1">
      <c r="A111" s="47">
        <v>604</v>
      </c>
      <c r="B111" s="48">
        <v>2</v>
      </c>
      <c r="C111" s="47" t="s">
        <v>27</v>
      </c>
      <c r="D111" s="49" t="s">
        <v>44</v>
      </c>
      <c r="E111" s="23">
        <v>1000</v>
      </c>
      <c r="F111" s="24">
        <f t="shared" si="5"/>
        <v>2000</v>
      </c>
    </row>
    <row r="112" spans="1:6" s="26" customFormat="1" ht="24.75" customHeight="1">
      <c r="A112" s="50"/>
      <c r="B112" s="51"/>
      <c r="C112" s="50"/>
      <c r="D112" s="52" t="s">
        <v>31</v>
      </c>
      <c r="E112" s="30"/>
      <c r="F112" s="31">
        <f>SUM(F106:F111)</f>
        <v>8690</v>
      </c>
    </row>
    <row r="113" spans="1:6" s="25" customFormat="1" ht="24.75" customHeight="1">
      <c r="A113" s="74" t="s">
        <v>45</v>
      </c>
      <c r="B113" s="74"/>
      <c r="C113" s="74"/>
      <c r="D113" s="74"/>
      <c r="E113" s="74"/>
      <c r="F113" s="74"/>
    </row>
    <row r="114" spans="1:6" s="25" customFormat="1" ht="24.75" customHeight="1">
      <c r="A114" s="47">
        <v>301</v>
      </c>
      <c r="B114" s="48">
        <v>27</v>
      </c>
      <c r="C114" s="47" t="s">
        <v>11</v>
      </c>
      <c r="D114" s="49" t="s">
        <v>46</v>
      </c>
      <c r="E114" s="23">
        <v>255</v>
      </c>
      <c r="F114" s="24">
        <f aca="true" t="shared" si="6" ref="F114:F119">+E114*B114</f>
        <v>6885</v>
      </c>
    </row>
    <row r="115" spans="1:6" s="25" customFormat="1" ht="24.75" customHeight="1">
      <c r="A115" s="47">
        <v>304</v>
      </c>
      <c r="B115" s="48">
        <v>79</v>
      </c>
      <c r="C115" s="47" t="s">
        <v>11</v>
      </c>
      <c r="D115" s="49" t="s">
        <v>47</v>
      </c>
      <c r="E115" s="23">
        <v>30</v>
      </c>
      <c r="F115" s="24">
        <f t="shared" si="6"/>
        <v>2370</v>
      </c>
    </row>
    <row r="116" spans="1:6" s="25" customFormat="1" ht="24.75" customHeight="1">
      <c r="A116" s="47">
        <v>407</v>
      </c>
      <c r="B116" s="48">
        <v>29</v>
      </c>
      <c r="C116" s="47" t="s">
        <v>48</v>
      </c>
      <c r="D116" s="49" t="s">
        <v>14</v>
      </c>
      <c r="E116" s="23">
        <v>5</v>
      </c>
      <c r="F116" s="24">
        <f t="shared" si="6"/>
        <v>145</v>
      </c>
    </row>
    <row r="117" spans="1:6" s="25" customFormat="1" ht="24.75" customHeight="1">
      <c r="A117" s="47">
        <v>411</v>
      </c>
      <c r="B117" s="48">
        <v>5</v>
      </c>
      <c r="C117" s="47" t="s">
        <v>11</v>
      </c>
      <c r="D117" s="49" t="s">
        <v>49</v>
      </c>
      <c r="E117" s="23">
        <v>35</v>
      </c>
      <c r="F117" s="24">
        <f t="shared" si="6"/>
        <v>175</v>
      </c>
    </row>
    <row r="118" spans="1:6" s="25" customFormat="1" ht="24.75" customHeight="1">
      <c r="A118" s="47">
        <v>448</v>
      </c>
      <c r="B118" s="48">
        <v>11</v>
      </c>
      <c r="C118" s="47" t="s">
        <v>11</v>
      </c>
      <c r="D118" s="49" t="s">
        <v>10</v>
      </c>
      <c r="E118" s="23">
        <v>295</v>
      </c>
      <c r="F118" s="24">
        <f t="shared" si="6"/>
        <v>3245</v>
      </c>
    </row>
    <row r="119" spans="1:6" s="25" customFormat="1" ht="24.75" customHeight="1">
      <c r="A119" s="47">
        <v>448</v>
      </c>
      <c r="B119" s="48">
        <v>8</v>
      </c>
      <c r="C119" s="47" t="s">
        <v>11</v>
      </c>
      <c r="D119" s="49" t="s">
        <v>8</v>
      </c>
      <c r="E119" s="23">
        <v>400</v>
      </c>
      <c r="F119" s="24">
        <f t="shared" si="6"/>
        <v>3200</v>
      </c>
    </row>
    <row r="120" spans="1:6" s="26" customFormat="1" ht="24.75" customHeight="1">
      <c r="A120" s="50"/>
      <c r="B120" s="51"/>
      <c r="C120" s="50"/>
      <c r="D120" s="52" t="s">
        <v>31</v>
      </c>
      <c r="E120" s="30"/>
      <c r="F120" s="31">
        <f>SUM(F114:F119)</f>
        <v>16020</v>
      </c>
    </row>
    <row r="121" spans="1:6" s="25" customFormat="1" ht="24.75" customHeight="1">
      <c r="A121" s="32"/>
      <c r="B121" s="33"/>
      <c r="C121" s="32"/>
      <c r="D121" s="49"/>
      <c r="E121" s="23"/>
      <c r="F121" s="24"/>
    </row>
    <row r="122" spans="1:6" s="25" customFormat="1" ht="24.75" customHeight="1">
      <c r="A122" s="74" t="s">
        <v>50</v>
      </c>
      <c r="B122" s="74"/>
      <c r="C122" s="74"/>
      <c r="D122" s="74"/>
      <c r="E122" s="74"/>
      <c r="F122" s="74"/>
    </row>
    <row r="123" spans="1:6" s="25" customFormat="1" ht="24.75" customHeight="1">
      <c r="A123" s="47">
        <v>202</v>
      </c>
      <c r="B123" s="48">
        <v>1</v>
      </c>
      <c r="C123" s="47" t="s">
        <v>9</v>
      </c>
      <c r="D123" s="49" t="s">
        <v>51</v>
      </c>
      <c r="E123" s="23">
        <v>5000</v>
      </c>
      <c r="F123" s="24">
        <f aca="true" t="shared" si="7" ref="F123:F134">+E123*B123</f>
        <v>5000</v>
      </c>
    </row>
    <row r="124" spans="1:6" s="25" customFormat="1" ht="24.75" customHeight="1">
      <c r="A124" s="47">
        <v>503</v>
      </c>
      <c r="B124" s="48">
        <v>1</v>
      </c>
      <c r="C124" s="47" t="s">
        <v>9</v>
      </c>
      <c r="D124" s="49" t="s">
        <v>52</v>
      </c>
      <c r="E124" s="23">
        <v>3000</v>
      </c>
      <c r="F124" s="24">
        <f t="shared" si="7"/>
        <v>3000</v>
      </c>
    </row>
    <row r="125" spans="1:6" s="25" customFormat="1" ht="24.75" customHeight="1">
      <c r="A125" s="47">
        <v>503</v>
      </c>
      <c r="B125" s="48">
        <v>1</v>
      </c>
      <c r="C125" s="47" t="s">
        <v>9</v>
      </c>
      <c r="D125" s="49" t="s">
        <v>53</v>
      </c>
      <c r="E125" s="23">
        <v>2500</v>
      </c>
      <c r="F125" s="24">
        <f t="shared" si="7"/>
        <v>2500</v>
      </c>
    </row>
    <row r="126" spans="1:6" s="25" customFormat="1" ht="24.75" customHeight="1">
      <c r="A126" s="47">
        <v>509</v>
      </c>
      <c r="B126" s="48">
        <v>4318</v>
      </c>
      <c r="C126" s="47" t="s">
        <v>54</v>
      </c>
      <c r="D126" s="49" t="s">
        <v>55</v>
      </c>
      <c r="E126" s="23">
        <v>2</v>
      </c>
      <c r="F126" s="24">
        <f t="shared" si="7"/>
        <v>8636</v>
      </c>
    </row>
    <row r="127" spans="1:6" s="25" customFormat="1" ht="24.75" customHeight="1">
      <c r="A127" s="47">
        <v>511</v>
      </c>
      <c r="B127" s="53">
        <v>39.5</v>
      </c>
      <c r="C127" s="47" t="s">
        <v>11</v>
      </c>
      <c r="D127" s="49" t="s">
        <v>56</v>
      </c>
      <c r="E127" s="23">
        <v>500</v>
      </c>
      <c r="F127" s="24">
        <f t="shared" si="7"/>
        <v>19750</v>
      </c>
    </row>
    <row r="128" spans="1:6" s="25" customFormat="1" ht="24.75" customHeight="1">
      <c r="A128" s="47">
        <v>511</v>
      </c>
      <c r="B128" s="53">
        <v>17.2</v>
      </c>
      <c r="C128" s="47" t="s">
        <v>11</v>
      </c>
      <c r="D128" s="49" t="s">
        <v>57</v>
      </c>
      <c r="E128" s="23">
        <v>600</v>
      </c>
      <c r="F128" s="24">
        <f t="shared" si="7"/>
        <v>10320</v>
      </c>
    </row>
    <row r="129" spans="1:6" s="25" customFormat="1" ht="24.75" customHeight="1">
      <c r="A129" s="47">
        <v>512</v>
      </c>
      <c r="B129" s="48">
        <v>35</v>
      </c>
      <c r="C129" s="47" t="s">
        <v>13</v>
      </c>
      <c r="D129" s="49" t="s">
        <v>58</v>
      </c>
      <c r="E129" s="23">
        <v>35</v>
      </c>
      <c r="F129" s="24">
        <f t="shared" si="7"/>
        <v>1225</v>
      </c>
    </row>
    <row r="130" spans="1:6" s="25" customFormat="1" ht="24.75" customHeight="1">
      <c r="A130" s="47">
        <v>512</v>
      </c>
      <c r="B130" s="48">
        <v>172</v>
      </c>
      <c r="C130" s="47" t="s">
        <v>13</v>
      </c>
      <c r="D130" s="49" t="s">
        <v>59</v>
      </c>
      <c r="E130" s="23">
        <v>30</v>
      </c>
      <c r="F130" s="24">
        <f t="shared" si="7"/>
        <v>5160</v>
      </c>
    </row>
    <row r="131" spans="1:6" s="25" customFormat="1" ht="24.75" customHeight="1">
      <c r="A131" s="47">
        <v>518</v>
      </c>
      <c r="B131" s="53">
        <v>36.5</v>
      </c>
      <c r="C131" s="47" t="s">
        <v>11</v>
      </c>
      <c r="D131" s="49" t="s">
        <v>60</v>
      </c>
      <c r="E131" s="23">
        <v>50</v>
      </c>
      <c r="F131" s="24">
        <f t="shared" si="7"/>
        <v>1825</v>
      </c>
    </row>
    <row r="132" spans="1:6" s="25" customFormat="1" ht="24.75" customHeight="1">
      <c r="A132" s="47">
        <v>518</v>
      </c>
      <c r="B132" s="48">
        <v>122</v>
      </c>
      <c r="C132" s="47" t="s">
        <v>22</v>
      </c>
      <c r="D132" s="49" t="s">
        <v>61</v>
      </c>
      <c r="E132" s="23">
        <v>10</v>
      </c>
      <c r="F132" s="24">
        <f t="shared" si="7"/>
        <v>1220</v>
      </c>
    </row>
    <row r="133" spans="1:6" s="25" customFormat="1" ht="24.75" customHeight="1">
      <c r="A133" s="47">
        <v>518</v>
      </c>
      <c r="B133" s="48">
        <v>6</v>
      </c>
      <c r="C133" s="47" t="s">
        <v>22</v>
      </c>
      <c r="D133" s="49" t="s">
        <v>62</v>
      </c>
      <c r="E133" s="23">
        <v>10</v>
      </c>
      <c r="F133" s="24">
        <f t="shared" si="7"/>
        <v>60</v>
      </c>
    </row>
    <row r="134" spans="1:6" s="36" customFormat="1" ht="36" customHeight="1">
      <c r="A134" s="54">
        <v>603</v>
      </c>
      <c r="B134" s="55">
        <v>46</v>
      </c>
      <c r="C134" s="54" t="s">
        <v>22</v>
      </c>
      <c r="D134" s="56" t="s">
        <v>63</v>
      </c>
      <c r="E134" s="34">
        <v>230</v>
      </c>
      <c r="F134" s="70">
        <f t="shared" si="7"/>
        <v>10580</v>
      </c>
    </row>
    <row r="135" spans="1:6" s="26" customFormat="1" ht="24.75" customHeight="1">
      <c r="A135" s="50"/>
      <c r="B135" s="51"/>
      <c r="C135" s="50"/>
      <c r="D135" s="52" t="s">
        <v>31</v>
      </c>
      <c r="E135" s="30"/>
      <c r="F135" s="31">
        <f>SUM(F123:F134)</f>
        <v>69276</v>
      </c>
    </row>
    <row r="136" spans="1:6" s="25" customFormat="1" ht="24.75" customHeight="1">
      <c r="A136" s="74" t="s">
        <v>64</v>
      </c>
      <c r="B136" s="74"/>
      <c r="C136" s="74"/>
      <c r="D136" s="74"/>
      <c r="E136" s="74"/>
      <c r="F136" s="74"/>
    </row>
    <row r="137" spans="1:6" s="25" customFormat="1" ht="24.75" customHeight="1">
      <c r="A137" s="47">
        <v>614</v>
      </c>
      <c r="B137" s="48">
        <v>1</v>
      </c>
      <c r="C137" s="47" t="s">
        <v>9</v>
      </c>
      <c r="D137" s="49" t="s">
        <v>65</v>
      </c>
      <c r="E137" s="23">
        <v>1000</v>
      </c>
      <c r="F137" s="24">
        <f>+E137*B137</f>
        <v>1000</v>
      </c>
    </row>
    <row r="138" spans="1:6" s="25" customFormat="1" ht="24.75" customHeight="1">
      <c r="A138" s="47">
        <v>615</v>
      </c>
      <c r="B138" s="48">
        <v>110</v>
      </c>
      <c r="C138" s="47" t="s">
        <v>13</v>
      </c>
      <c r="D138" s="49" t="s">
        <v>66</v>
      </c>
      <c r="E138" s="23">
        <v>42</v>
      </c>
      <c r="F138" s="24">
        <f>+E138*B138</f>
        <v>4620</v>
      </c>
    </row>
    <row r="139" spans="1:6" s="26" customFormat="1" ht="24.75" customHeight="1">
      <c r="A139" s="50"/>
      <c r="B139" s="57"/>
      <c r="C139" s="50"/>
      <c r="D139" s="52" t="s">
        <v>31</v>
      </c>
      <c r="E139" s="30"/>
      <c r="F139" s="31">
        <f>SUM(F137:F138)</f>
        <v>5620</v>
      </c>
    </row>
    <row r="140" spans="1:6" s="25" customFormat="1" ht="24.75" customHeight="1">
      <c r="A140" s="32"/>
      <c r="B140" s="33"/>
      <c r="C140" s="32"/>
      <c r="D140" s="49"/>
      <c r="E140" s="23"/>
      <c r="F140" s="24"/>
    </row>
    <row r="141" spans="1:6" s="25" customFormat="1" ht="24.75" customHeight="1">
      <c r="A141" s="74" t="s">
        <v>67</v>
      </c>
      <c r="B141" s="74"/>
      <c r="C141" s="74"/>
      <c r="D141" s="74"/>
      <c r="E141" s="74"/>
      <c r="F141" s="74"/>
    </row>
    <row r="142" spans="1:6" s="25" customFormat="1" ht="24.75" customHeight="1">
      <c r="A142" s="47">
        <v>103.05</v>
      </c>
      <c r="B142" s="48">
        <v>1</v>
      </c>
      <c r="C142" s="47" t="s">
        <v>9</v>
      </c>
      <c r="D142" s="49" t="s">
        <v>68</v>
      </c>
      <c r="E142" s="23">
        <v>5000</v>
      </c>
      <c r="F142" s="24">
        <f>+E142*B142</f>
        <v>5000</v>
      </c>
    </row>
    <row r="143" spans="1:6" s="25" customFormat="1" ht="24.75" customHeight="1">
      <c r="A143" s="47">
        <v>623</v>
      </c>
      <c r="B143" s="48">
        <v>1</v>
      </c>
      <c r="C143" s="47" t="s">
        <v>9</v>
      </c>
      <c r="D143" s="49" t="s">
        <v>69</v>
      </c>
      <c r="E143" s="23">
        <v>1050</v>
      </c>
      <c r="F143" s="24">
        <f>+E143*B143</f>
        <v>1050</v>
      </c>
    </row>
    <row r="144" spans="1:6" s="26" customFormat="1" ht="24.75" customHeight="1">
      <c r="A144" s="50"/>
      <c r="B144" s="58"/>
      <c r="C144" s="50"/>
      <c r="D144" s="52" t="s">
        <v>31</v>
      </c>
      <c r="E144" s="30"/>
      <c r="F144" s="31">
        <f>SUM(F142:F143)</f>
        <v>6050</v>
      </c>
    </row>
    <row r="145" spans="1:6" s="25" customFormat="1" ht="24.75" customHeight="1">
      <c r="A145" s="71" t="s">
        <v>70</v>
      </c>
      <c r="B145" s="71"/>
      <c r="C145" s="71"/>
      <c r="D145" s="71"/>
      <c r="E145" s="71"/>
      <c r="F145" s="71"/>
    </row>
    <row r="146" spans="1:6" s="36" customFormat="1" ht="36" customHeight="1">
      <c r="A146" s="54">
        <v>638</v>
      </c>
      <c r="B146" s="55">
        <v>111</v>
      </c>
      <c r="C146" s="54" t="s">
        <v>22</v>
      </c>
      <c r="D146" s="56" t="s">
        <v>71</v>
      </c>
      <c r="E146" s="34">
        <v>60</v>
      </c>
      <c r="F146" s="35">
        <f>+E146*B146</f>
        <v>6660</v>
      </c>
    </row>
    <row r="147" spans="1:6" s="25" customFormat="1" ht="24.75" customHeight="1">
      <c r="A147" s="47">
        <v>638</v>
      </c>
      <c r="B147" s="48">
        <v>50</v>
      </c>
      <c r="C147" s="47" t="s">
        <v>22</v>
      </c>
      <c r="D147" s="49" t="s">
        <v>72</v>
      </c>
      <c r="E147" s="23">
        <v>73</v>
      </c>
      <c r="F147" s="24">
        <f>+E147*B147</f>
        <v>3650</v>
      </c>
    </row>
    <row r="148" spans="1:6" s="25" customFormat="1" ht="24.75" customHeight="1">
      <c r="A148" s="47">
        <v>638</v>
      </c>
      <c r="B148" s="48">
        <v>2</v>
      </c>
      <c r="C148" s="47" t="s">
        <v>27</v>
      </c>
      <c r="D148" s="49" t="s">
        <v>73</v>
      </c>
      <c r="E148" s="23">
        <v>1560</v>
      </c>
      <c r="F148" s="24">
        <f>+E148*B148</f>
        <v>3120</v>
      </c>
    </row>
    <row r="149" spans="1:6" s="25" customFormat="1" ht="24.75" customHeight="1">
      <c r="A149" s="47">
        <v>638</v>
      </c>
      <c r="B149" s="48">
        <v>2</v>
      </c>
      <c r="C149" s="47" t="s">
        <v>27</v>
      </c>
      <c r="D149" s="49" t="s">
        <v>74</v>
      </c>
      <c r="E149" s="23">
        <v>1850</v>
      </c>
      <c r="F149" s="24">
        <f>+E149*B149</f>
        <v>3700</v>
      </c>
    </row>
    <row r="150" spans="1:6" s="25" customFormat="1" ht="24.75" customHeight="1">
      <c r="A150" s="47">
        <v>638</v>
      </c>
      <c r="B150" s="48">
        <v>1</v>
      </c>
      <c r="C150" s="47" t="s">
        <v>9</v>
      </c>
      <c r="D150" s="49" t="s">
        <v>75</v>
      </c>
      <c r="E150" s="23">
        <v>750</v>
      </c>
      <c r="F150" s="24">
        <f>+E150*B150</f>
        <v>750</v>
      </c>
    </row>
    <row r="151" spans="1:6" s="25" customFormat="1" ht="24.75" customHeight="1">
      <c r="A151" s="50"/>
      <c r="B151" s="51"/>
      <c r="C151" s="50"/>
      <c r="D151" s="52" t="s">
        <v>31</v>
      </c>
      <c r="E151" s="23"/>
      <c r="F151" s="31">
        <f>SUM(F146:F150)</f>
        <v>17880</v>
      </c>
    </row>
    <row r="152" spans="1:6" s="26" customFormat="1" ht="33" customHeight="1">
      <c r="A152" s="37"/>
      <c r="B152" s="38"/>
      <c r="C152" s="37"/>
      <c r="D152" s="39" t="s">
        <v>76</v>
      </c>
      <c r="E152" s="40" t="s">
        <v>77</v>
      </c>
      <c r="F152" s="41">
        <f>+F96+F104+F112+F120+F135+F139+F144+F151</f>
        <v>150304.3</v>
      </c>
    </row>
    <row r="153" spans="1:6" s="25" customFormat="1" ht="24.75" customHeight="1">
      <c r="A153" s="65"/>
      <c r="B153" s="66"/>
      <c r="C153" s="67"/>
      <c r="D153" s="68"/>
      <c r="E153" s="69"/>
      <c r="F153" s="41"/>
    </row>
    <row r="154" spans="1:6" s="25" customFormat="1" ht="24.75" customHeight="1">
      <c r="A154" s="75" t="s">
        <v>78</v>
      </c>
      <c r="B154" s="75"/>
      <c r="C154" s="75"/>
      <c r="D154" s="75"/>
      <c r="E154" s="75"/>
      <c r="F154" s="75"/>
    </row>
    <row r="155" spans="1:6" s="36" customFormat="1" ht="36" customHeight="1">
      <c r="A155" s="54">
        <v>603</v>
      </c>
      <c r="B155" s="55">
        <v>46</v>
      </c>
      <c r="C155" s="54" t="s">
        <v>22</v>
      </c>
      <c r="D155" s="56" t="s">
        <v>79</v>
      </c>
      <c r="E155" s="34">
        <v>1442</v>
      </c>
      <c r="F155" s="35">
        <f>+E155*B155</f>
        <v>66332</v>
      </c>
    </row>
    <row r="156" spans="1:6" s="25" customFormat="1" ht="24.75" customHeight="1">
      <c r="A156" s="59"/>
      <c r="B156" s="60"/>
      <c r="C156" s="61"/>
      <c r="D156" s="62" t="s">
        <v>31</v>
      </c>
      <c r="E156" s="23"/>
      <c r="F156" s="31">
        <f>SUM(F155)</f>
        <v>66332</v>
      </c>
    </row>
    <row r="157" spans="1:6" s="25" customFormat="1" ht="33" customHeight="1">
      <c r="A157" s="76" t="s">
        <v>80</v>
      </c>
      <c r="B157" s="76"/>
      <c r="C157" s="76"/>
      <c r="D157" s="76"/>
      <c r="E157" s="63" t="s">
        <v>21</v>
      </c>
      <c r="F157" s="64">
        <f>+F156</f>
        <v>66332</v>
      </c>
    </row>
    <row r="158" spans="1:48" s="9" customFormat="1" ht="18" customHeight="1">
      <c r="A158" s="10"/>
      <c r="B158" s="14"/>
      <c r="C158" s="10"/>
      <c r="D158" s="15"/>
      <c r="E158" s="13" t="s">
        <v>0</v>
      </c>
      <c r="F158" s="13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s="9" customFormat="1" ht="15">
      <c r="A159" s="10"/>
      <c r="B159" s="10"/>
      <c r="C159" s="10"/>
      <c r="D159" s="15"/>
      <c r="E159" s="20" t="s">
        <v>88</v>
      </c>
      <c r="F159" s="13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s="9" customFormat="1" ht="15">
      <c r="A160" s="10"/>
      <c r="B160" s="10"/>
      <c r="C160" s="10"/>
      <c r="D160" s="15"/>
      <c r="E160" s="20" t="s">
        <v>89</v>
      </c>
      <c r="F160" s="13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s="9" customFormat="1" ht="15">
      <c r="A161" s="10"/>
      <c r="B161" s="10"/>
      <c r="C161" s="10"/>
      <c r="D161" s="15"/>
      <c r="E161" s="20" t="s">
        <v>90</v>
      </c>
      <c r="F161" s="13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s="19" customFormat="1" ht="17.25" customHeight="1">
      <c r="A162" s="21" t="s">
        <v>5</v>
      </c>
      <c r="B162" s="22" t="s">
        <v>6</v>
      </c>
      <c r="C162" s="22" t="s">
        <v>3</v>
      </c>
      <c r="D162" s="21" t="s">
        <v>4</v>
      </c>
      <c r="E162" s="17" t="s">
        <v>1</v>
      </c>
      <c r="F162" s="17" t="s">
        <v>2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6" s="9" customFormat="1" ht="24.75" customHeight="1">
      <c r="A163" s="71" t="s">
        <v>19</v>
      </c>
      <c r="B163" s="72"/>
      <c r="C163" s="72"/>
      <c r="D163" s="72"/>
      <c r="E163" s="72"/>
      <c r="F163" s="72"/>
    </row>
    <row r="164" spans="1:6" s="25" customFormat="1" ht="24.75" customHeight="1">
      <c r="A164" s="42">
        <v>201</v>
      </c>
      <c r="B164" s="43">
        <v>1</v>
      </c>
      <c r="C164" s="42" t="s">
        <v>9</v>
      </c>
      <c r="D164" s="44" t="s">
        <v>20</v>
      </c>
      <c r="E164" s="23">
        <v>4500</v>
      </c>
      <c r="F164" s="24">
        <f>+E164*B164</f>
        <v>4500</v>
      </c>
    </row>
    <row r="165" spans="1:6" s="25" customFormat="1" ht="24.75" customHeight="1">
      <c r="A165" s="42">
        <v>202</v>
      </c>
      <c r="B165" s="43">
        <v>35</v>
      </c>
      <c r="C165" s="42" t="s">
        <v>22</v>
      </c>
      <c r="D165" s="44" t="s">
        <v>23</v>
      </c>
      <c r="E165" s="23">
        <v>10</v>
      </c>
      <c r="F165" s="24">
        <f aca="true" t="shared" si="8" ref="F165:F172">+E165*B165</f>
        <v>350</v>
      </c>
    </row>
    <row r="166" spans="1:6" s="25" customFormat="1" ht="24.75" customHeight="1">
      <c r="A166" s="42">
        <v>203</v>
      </c>
      <c r="B166" s="43">
        <v>229</v>
      </c>
      <c r="C166" s="42" t="s">
        <v>11</v>
      </c>
      <c r="D166" s="44" t="s">
        <v>12</v>
      </c>
      <c r="E166" s="23">
        <v>18</v>
      </c>
      <c r="F166" s="24">
        <f t="shared" si="8"/>
        <v>4122</v>
      </c>
    </row>
    <row r="167" spans="1:6" s="25" customFormat="1" ht="24.75" customHeight="1">
      <c r="A167" s="42">
        <v>203</v>
      </c>
      <c r="B167" s="43">
        <v>14</v>
      </c>
      <c r="C167" s="42" t="s">
        <v>11</v>
      </c>
      <c r="D167" s="44" t="s">
        <v>24</v>
      </c>
      <c r="E167" s="23">
        <v>20</v>
      </c>
      <c r="F167" s="24">
        <f t="shared" si="8"/>
        <v>280</v>
      </c>
    </row>
    <row r="168" spans="1:6" s="25" customFormat="1" ht="24.75" customHeight="1">
      <c r="A168" s="42">
        <v>204</v>
      </c>
      <c r="B168" s="43">
        <v>242</v>
      </c>
      <c r="C168" s="42" t="s">
        <v>13</v>
      </c>
      <c r="D168" s="44" t="s">
        <v>25</v>
      </c>
      <c r="E168" s="23">
        <v>1</v>
      </c>
      <c r="F168" s="24">
        <f t="shared" si="8"/>
        <v>242</v>
      </c>
    </row>
    <row r="169" spans="1:6" s="25" customFormat="1" ht="24.75" customHeight="1">
      <c r="A169" s="42">
        <v>606</v>
      </c>
      <c r="B169" s="45">
        <v>118.75</v>
      </c>
      <c r="C169" s="42" t="s">
        <v>22</v>
      </c>
      <c r="D169" s="44" t="s">
        <v>26</v>
      </c>
      <c r="E169" s="23">
        <v>40</v>
      </c>
      <c r="F169" s="24">
        <f t="shared" si="8"/>
        <v>4750</v>
      </c>
    </row>
    <row r="170" spans="1:6" s="25" customFormat="1" ht="24.75" customHeight="1">
      <c r="A170" s="42">
        <v>606</v>
      </c>
      <c r="B170" s="43">
        <v>2</v>
      </c>
      <c r="C170" s="42" t="s">
        <v>27</v>
      </c>
      <c r="D170" s="44" t="s">
        <v>28</v>
      </c>
      <c r="E170" s="23">
        <v>2450</v>
      </c>
      <c r="F170" s="24">
        <f t="shared" si="8"/>
        <v>4900</v>
      </c>
    </row>
    <row r="171" spans="1:6" s="25" customFormat="1" ht="24.75" customHeight="1">
      <c r="A171" s="42">
        <v>606</v>
      </c>
      <c r="B171" s="43">
        <v>2</v>
      </c>
      <c r="C171" s="42" t="s">
        <v>27</v>
      </c>
      <c r="D171" s="44" t="s">
        <v>29</v>
      </c>
      <c r="E171" s="23">
        <v>1200</v>
      </c>
      <c r="F171" s="24">
        <f t="shared" si="8"/>
        <v>2400</v>
      </c>
    </row>
    <row r="172" spans="1:6" s="25" customFormat="1" ht="24.75" customHeight="1">
      <c r="A172" s="42" t="s">
        <v>16</v>
      </c>
      <c r="B172" s="43">
        <v>1</v>
      </c>
      <c r="C172" s="42" t="s">
        <v>27</v>
      </c>
      <c r="D172" s="44" t="s">
        <v>30</v>
      </c>
      <c r="E172" s="23">
        <v>190</v>
      </c>
      <c r="F172" s="24">
        <f t="shared" si="8"/>
        <v>190</v>
      </c>
    </row>
    <row r="173" spans="1:6" s="26" customFormat="1" ht="24.75" customHeight="1">
      <c r="A173" s="27"/>
      <c r="B173" s="28"/>
      <c r="C173" s="27"/>
      <c r="D173" s="29" t="s">
        <v>31</v>
      </c>
      <c r="E173" s="30"/>
      <c r="F173" s="31">
        <f>SUM(F164:F172)</f>
        <v>21734</v>
      </c>
    </row>
    <row r="174" spans="1:6" s="25" customFormat="1" ht="24.75" customHeight="1">
      <c r="A174" s="27"/>
      <c r="B174" s="28"/>
      <c r="C174" s="27"/>
      <c r="D174" s="29"/>
      <c r="E174" s="23"/>
      <c r="F174" s="24"/>
    </row>
    <row r="175" spans="1:6" s="26" customFormat="1" ht="24.75" customHeight="1">
      <c r="A175" s="73" t="s">
        <v>32</v>
      </c>
      <c r="B175" s="73"/>
      <c r="C175" s="73"/>
      <c r="D175" s="73"/>
      <c r="E175" s="73"/>
      <c r="F175" s="73"/>
    </row>
    <row r="176" spans="1:6" s="25" customFormat="1" ht="24.75" customHeight="1">
      <c r="A176" s="42">
        <v>601</v>
      </c>
      <c r="B176" s="43">
        <v>37</v>
      </c>
      <c r="C176" s="42" t="s">
        <v>33</v>
      </c>
      <c r="D176" s="44" t="s">
        <v>34</v>
      </c>
      <c r="E176" s="23">
        <v>60</v>
      </c>
      <c r="F176" s="24">
        <f>+E176*B176</f>
        <v>2220</v>
      </c>
    </row>
    <row r="177" spans="1:6" s="25" customFormat="1" ht="24.75" customHeight="1">
      <c r="A177" s="42">
        <v>653</v>
      </c>
      <c r="B177" s="43">
        <v>20</v>
      </c>
      <c r="C177" s="42" t="s">
        <v>11</v>
      </c>
      <c r="D177" s="44" t="s">
        <v>35</v>
      </c>
      <c r="E177" s="23">
        <v>50</v>
      </c>
      <c r="F177" s="24">
        <f>+E177*B177</f>
        <v>1000</v>
      </c>
    </row>
    <row r="178" spans="1:6" s="25" customFormat="1" ht="24.75" customHeight="1">
      <c r="A178" s="42">
        <v>659</v>
      </c>
      <c r="B178" s="43">
        <v>950</v>
      </c>
      <c r="C178" s="42" t="s">
        <v>13</v>
      </c>
      <c r="D178" s="44" t="s">
        <v>36</v>
      </c>
      <c r="E178" s="23">
        <v>1</v>
      </c>
      <c r="F178" s="24">
        <f>+E178*B178</f>
        <v>950</v>
      </c>
    </row>
    <row r="179" spans="1:6" s="25" customFormat="1" ht="24.75" customHeight="1">
      <c r="A179" s="42">
        <v>659</v>
      </c>
      <c r="B179" s="46">
        <v>0.128</v>
      </c>
      <c r="C179" s="42" t="s">
        <v>33</v>
      </c>
      <c r="D179" s="44" t="s">
        <v>15</v>
      </c>
      <c r="E179" s="23">
        <v>1000</v>
      </c>
      <c r="F179" s="24">
        <f>+E179*B179</f>
        <v>128</v>
      </c>
    </row>
    <row r="180" spans="1:6" s="25" customFormat="1" ht="24.75" customHeight="1">
      <c r="A180" s="42">
        <v>832</v>
      </c>
      <c r="B180" s="43">
        <v>2500</v>
      </c>
      <c r="C180" s="42" t="s">
        <v>27</v>
      </c>
      <c r="D180" s="44" t="s">
        <v>37</v>
      </c>
      <c r="E180" s="23">
        <v>1</v>
      </c>
      <c r="F180" s="24">
        <f>+E180*B180</f>
        <v>2500</v>
      </c>
    </row>
    <row r="181" spans="1:6" s="26" customFormat="1" ht="24.75" customHeight="1">
      <c r="A181" s="27"/>
      <c r="B181" s="28"/>
      <c r="C181" s="27"/>
      <c r="D181" s="29" t="s">
        <v>31</v>
      </c>
      <c r="E181" s="30"/>
      <c r="F181" s="31">
        <f>SUM(F176:F180)</f>
        <v>6798</v>
      </c>
    </row>
    <row r="182" spans="1:6" s="25" customFormat="1" ht="24.75" customHeight="1">
      <c r="A182" s="73" t="s">
        <v>38</v>
      </c>
      <c r="B182" s="73"/>
      <c r="C182" s="73"/>
      <c r="D182" s="73"/>
      <c r="E182" s="73"/>
      <c r="F182" s="73"/>
    </row>
    <row r="183" spans="1:6" s="25" customFormat="1" ht="24.75" customHeight="1">
      <c r="A183" s="47">
        <v>603</v>
      </c>
      <c r="B183" s="48">
        <v>25</v>
      </c>
      <c r="C183" s="47" t="s">
        <v>22</v>
      </c>
      <c r="D183" s="49" t="s">
        <v>39</v>
      </c>
      <c r="E183" s="23">
        <v>18</v>
      </c>
      <c r="F183" s="24">
        <f aca="true" t="shared" si="9" ref="F183:F188">+E183*B183</f>
        <v>450</v>
      </c>
    </row>
    <row r="184" spans="1:6" s="25" customFormat="1" ht="24.75" customHeight="1">
      <c r="A184" s="47">
        <v>603</v>
      </c>
      <c r="B184" s="48">
        <v>25</v>
      </c>
      <c r="C184" s="47" t="s">
        <v>22</v>
      </c>
      <c r="D184" s="49" t="s">
        <v>40</v>
      </c>
      <c r="E184" s="23">
        <v>20</v>
      </c>
      <c r="F184" s="24">
        <f t="shared" si="9"/>
        <v>500</v>
      </c>
    </row>
    <row r="185" spans="1:6" s="25" customFormat="1" ht="24.75" customHeight="1">
      <c r="A185" s="47">
        <v>603</v>
      </c>
      <c r="B185" s="48">
        <v>25</v>
      </c>
      <c r="C185" s="47" t="s">
        <v>22</v>
      </c>
      <c r="D185" s="49" t="s">
        <v>41</v>
      </c>
      <c r="E185" s="23">
        <v>25</v>
      </c>
      <c r="F185" s="24">
        <f t="shared" si="9"/>
        <v>625</v>
      </c>
    </row>
    <row r="186" spans="1:6" s="25" customFormat="1" ht="24.75" customHeight="1">
      <c r="A186" s="47">
        <v>603</v>
      </c>
      <c r="B186" s="48">
        <v>42</v>
      </c>
      <c r="C186" s="47" t="s">
        <v>22</v>
      </c>
      <c r="D186" s="49" t="s">
        <v>42</v>
      </c>
      <c r="E186" s="23">
        <v>70</v>
      </c>
      <c r="F186" s="24">
        <f t="shared" si="9"/>
        <v>2940</v>
      </c>
    </row>
    <row r="187" spans="1:6" s="25" customFormat="1" ht="24.75" customHeight="1">
      <c r="A187" s="47">
        <v>603</v>
      </c>
      <c r="B187" s="48">
        <v>90</v>
      </c>
      <c r="C187" s="47" t="s">
        <v>22</v>
      </c>
      <c r="D187" s="49" t="s">
        <v>43</v>
      </c>
      <c r="E187" s="23">
        <v>60</v>
      </c>
      <c r="F187" s="24">
        <f t="shared" si="9"/>
        <v>5400</v>
      </c>
    </row>
    <row r="188" spans="1:6" s="25" customFormat="1" ht="24.75" customHeight="1">
      <c r="A188" s="47">
        <v>604</v>
      </c>
      <c r="B188" s="48">
        <v>2</v>
      </c>
      <c r="C188" s="47" t="s">
        <v>27</v>
      </c>
      <c r="D188" s="49" t="s">
        <v>44</v>
      </c>
      <c r="E188" s="23">
        <v>1200</v>
      </c>
      <c r="F188" s="24">
        <f t="shared" si="9"/>
        <v>2400</v>
      </c>
    </row>
    <row r="189" spans="1:6" s="26" customFormat="1" ht="24.75" customHeight="1">
      <c r="A189" s="50"/>
      <c r="B189" s="51"/>
      <c r="C189" s="50"/>
      <c r="D189" s="52" t="s">
        <v>31</v>
      </c>
      <c r="E189" s="30"/>
      <c r="F189" s="31">
        <f>SUM(F183:F188)</f>
        <v>12315</v>
      </c>
    </row>
    <row r="190" spans="1:6" s="25" customFormat="1" ht="24.75" customHeight="1">
      <c r="A190" s="74" t="s">
        <v>45</v>
      </c>
      <c r="B190" s="74"/>
      <c r="C190" s="74"/>
      <c r="D190" s="74"/>
      <c r="E190" s="74"/>
      <c r="F190" s="74"/>
    </row>
    <row r="191" spans="1:6" s="25" customFormat="1" ht="24.75" customHeight="1">
      <c r="A191" s="47">
        <v>301</v>
      </c>
      <c r="B191" s="48">
        <v>27</v>
      </c>
      <c r="C191" s="47" t="s">
        <v>11</v>
      </c>
      <c r="D191" s="49" t="s">
        <v>46</v>
      </c>
      <c r="E191" s="23">
        <v>250</v>
      </c>
      <c r="F191" s="24">
        <f aca="true" t="shared" si="10" ref="F191:F196">+E191*B191</f>
        <v>6750</v>
      </c>
    </row>
    <row r="192" spans="1:6" s="25" customFormat="1" ht="24.75" customHeight="1">
      <c r="A192" s="47">
        <v>304</v>
      </c>
      <c r="B192" s="48">
        <v>79</v>
      </c>
      <c r="C192" s="47" t="s">
        <v>11</v>
      </c>
      <c r="D192" s="49" t="s">
        <v>47</v>
      </c>
      <c r="E192" s="23">
        <v>50</v>
      </c>
      <c r="F192" s="24">
        <f t="shared" si="10"/>
        <v>3950</v>
      </c>
    </row>
    <row r="193" spans="1:6" s="25" customFormat="1" ht="24.75" customHeight="1">
      <c r="A193" s="47">
        <v>407</v>
      </c>
      <c r="B193" s="48">
        <v>29</v>
      </c>
      <c r="C193" s="47" t="s">
        <v>48</v>
      </c>
      <c r="D193" s="49" t="s">
        <v>14</v>
      </c>
      <c r="E193" s="23">
        <v>4.25</v>
      </c>
      <c r="F193" s="24">
        <f t="shared" si="10"/>
        <v>123.25</v>
      </c>
    </row>
    <row r="194" spans="1:6" s="25" customFormat="1" ht="24.75" customHeight="1">
      <c r="A194" s="47">
        <v>411</v>
      </c>
      <c r="B194" s="48">
        <v>5</v>
      </c>
      <c r="C194" s="47" t="s">
        <v>11</v>
      </c>
      <c r="D194" s="49" t="s">
        <v>49</v>
      </c>
      <c r="E194" s="23">
        <v>90</v>
      </c>
      <c r="F194" s="24">
        <f t="shared" si="10"/>
        <v>450</v>
      </c>
    </row>
    <row r="195" spans="1:6" s="25" customFormat="1" ht="24.75" customHeight="1">
      <c r="A195" s="47">
        <v>448</v>
      </c>
      <c r="B195" s="48">
        <v>11</v>
      </c>
      <c r="C195" s="47" t="s">
        <v>11</v>
      </c>
      <c r="D195" s="49" t="s">
        <v>10</v>
      </c>
      <c r="E195" s="23">
        <v>300</v>
      </c>
      <c r="F195" s="24">
        <f t="shared" si="10"/>
        <v>3300</v>
      </c>
    </row>
    <row r="196" spans="1:6" s="25" customFormat="1" ht="24.75" customHeight="1">
      <c r="A196" s="47">
        <v>448</v>
      </c>
      <c r="B196" s="48">
        <v>8</v>
      </c>
      <c r="C196" s="47" t="s">
        <v>11</v>
      </c>
      <c r="D196" s="49" t="s">
        <v>8</v>
      </c>
      <c r="E196" s="23">
        <v>400</v>
      </c>
      <c r="F196" s="24">
        <f t="shared" si="10"/>
        <v>3200</v>
      </c>
    </row>
    <row r="197" spans="1:6" s="26" customFormat="1" ht="24.75" customHeight="1">
      <c r="A197" s="50"/>
      <c r="B197" s="51"/>
      <c r="C197" s="50"/>
      <c r="D197" s="52" t="s">
        <v>31</v>
      </c>
      <c r="E197" s="30"/>
      <c r="F197" s="31">
        <f>SUM(F191:F196)</f>
        <v>17773.25</v>
      </c>
    </row>
    <row r="198" spans="1:6" s="25" customFormat="1" ht="24.75" customHeight="1">
      <c r="A198" s="32"/>
      <c r="B198" s="33"/>
      <c r="C198" s="32"/>
      <c r="D198" s="49"/>
      <c r="E198" s="23"/>
      <c r="F198" s="24"/>
    </row>
    <row r="199" spans="1:6" s="25" customFormat="1" ht="24.75" customHeight="1">
      <c r="A199" s="74" t="s">
        <v>50</v>
      </c>
      <c r="B199" s="74"/>
      <c r="C199" s="74"/>
      <c r="D199" s="74"/>
      <c r="E199" s="74"/>
      <c r="F199" s="74"/>
    </row>
    <row r="200" spans="1:6" s="25" customFormat="1" ht="24.75" customHeight="1">
      <c r="A200" s="47">
        <v>202</v>
      </c>
      <c r="B200" s="48">
        <v>1</v>
      </c>
      <c r="C200" s="47" t="s">
        <v>9</v>
      </c>
      <c r="D200" s="49" t="s">
        <v>51</v>
      </c>
      <c r="E200" s="23">
        <v>5000</v>
      </c>
      <c r="F200" s="24">
        <f aca="true" t="shared" si="11" ref="F200:F211">+E200*B200</f>
        <v>5000</v>
      </c>
    </row>
    <row r="201" spans="1:6" s="25" customFormat="1" ht="24.75" customHeight="1">
      <c r="A201" s="47">
        <v>503</v>
      </c>
      <c r="B201" s="48">
        <v>1</v>
      </c>
      <c r="C201" s="47" t="s">
        <v>9</v>
      </c>
      <c r="D201" s="49" t="s">
        <v>52</v>
      </c>
      <c r="E201" s="23">
        <v>1500</v>
      </c>
      <c r="F201" s="24">
        <f t="shared" si="11"/>
        <v>1500</v>
      </c>
    </row>
    <row r="202" spans="1:6" s="25" customFormat="1" ht="24.75" customHeight="1">
      <c r="A202" s="47">
        <v>503</v>
      </c>
      <c r="B202" s="48">
        <v>1</v>
      </c>
      <c r="C202" s="47" t="s">
        <v>9</v>
      </c>
      <c r="D202" s="49" t="s">
        <v>53</v>
      </c>
      <c r="E202" s="23">
        <v>2000</v>
      </c>
      <c r="F202" s="24">
        <f t="shared" si="11"/>
        <v>2000</v>
      </c>
    </row>
    <row r="203" spans="1:6" s="25" customFormat="1" ht="24.75" customHeight="1">
      <c r="A203" s="47">
        <v>509</v>
      </c>
      <c r="B203" s="48">
        <v>4318</v>
      </c>
      <c r="C203" s="47" t="s">
        <v>54</v>
      </c>
      <c r="D203" s="49" t="s">
        <v>55</v>
      </c>
      <c r="E203" s="23">
        <v>3.65</v>
      </c>
      <c r="F203" s="24">
        <f t="shared" si="11"/>
        <v>15760.699999999999</v>
      </c>
    </row>
    <row r="204" spans="1:6" s="25" customFormat="1" ht="24.75" customHeight="1">
      <c r="A204" s="47">
        <v>511</v>
      </c>
      <c r="B204" s="53">
        <v>39.5</v>
      </c>
      <c r="C204" s="47" t="s">
        <v>11</v>
      </c>
      <c r="D204" s="49" t="s">
        <v>56</v>
      </c>
      <c r="E204" s="23">
        <v>560</v>
      </c>
      <c r="F204" s="24">
        <f t="shared" si="11"/>
        <v>22120</v>
      </c>
    </row>
    <row r="205" spans="1:6" s="25" customFormat="1" ht="24.75" customHeight="1">
      <c r="A205" s="47">
        <v>511</v>
      </c>
      <c r="B205" s="53">
        <v>17.2</v>
      </c>
      <c r="C205" s="47" t="s">
        <v>11</v>
      </c>
      <c r="D205" s="49" t="s">
        <v>57</v>
      </c>
      <c r="E205" s="23">
        <v>950</v>
      </c>
      <c r="F205" s="24">
        <f t="shared" si="11"/>
        <v>16340</v>
      </c>
    </row>
    <row r="206" spans="1:6" s="25" customFormat="1" ht="24.75" customHeight="1">
      <c r="A206" s="47">
        <v>512</v>
      </c>
      <c r="B206" s="48">
        <v>35</v>
      </c>
      <c r="C206" s="47" t="s">
        <v>13</v>
      </c>
      <c r="D206" s="49" t="s">
        <v>58</v>
      </c>
      <c r="E206" s="23">
        <v>75</v>
      </c>
      <c r="F206" s="24">
        <f t="shared" si="11"/>
        <v>2625</v>
      </c>
    </row>
    <row r="207" spans="1:6" s="25" customFormat="1" ht="24.75" customHeight="1">
      <c r="A207" s="47">
        <v>512</v>
      </c>
      <c r="B207" s="48">
        <v>172</v>
      </c>
      <c r="C207" s="47" t="s">
        <v>13</v>
      </c>
      <c r="D207" s="49" t="s">
        <v>59</v>
      </c>
      <c r="E207" s="23">
        <v>20</v>
      </c>
      <c r="F207" s="24">
        <f t="shared" si="11"/>
        <v>3440</v>
      </c>
    </row>
    <row r="208" spans="1:6" s="25" customFormat="1" ht="24.75" customHeight="1">
      <c r="A208" s="47">
        <v>518</v>
      </c>
      <c r="B208" s="53">
        <v>36.5</v>
      </c>
      <c r="C208" s="47" t="s">
        <v>11</v>
      </c>
      <c r="D208" s="49" t="s">
        <v>60</v>
      </c>
      <c r="E208" s="23">
        <v>77</v>
      </c>
      <c r="F208" s="24">
        <f t="shared" si="11"/>
        <v>2810.5</v>
      </c>
    </row>
    <row r="209" spans="1:6" s="25" customFormat="1" ht="24.75" customHeight="1">
      <c r="A209" s="47">
        <v>518</v>
      </c>
      <c r="B209" s="48">
        <v>122</v>
      </c>
      <c r="C209" s="47" t="s">
        <v>22</v>
      </c>
      <c r="D209" s="49" t="s">
        <v>61</v>
      </c>
      <c r="E209" s="23">
        <v>13</v>
      </c>
      <c r="F209" s="24">
        <f t="shared" si="11"/>
        <v>1586</v>
      </c>
    </row>
    <row r="210" spans="1:6" s="25" customFormat="1" ht="24.75" customHeight="1">
      <c r="A210" s="47">
        <v>518</v>
      </c>
      <c r="B210" s="48">
        <v>6</v>
      </c>
      <c r="C210" s="47" t="s">
        <v>22</v>
      </c>
      <c r="D210" s="49" t="s">
        <v>62</v>
      </c>
      <c r="E210" s="23">
        <v>13</v>
      </c>
      <c r="F210" s="24">
        <f t="shared" si="11"/>
        <v>78</v>
      </c>
    </row>
    <row r="211" spans="1:6" s="36" customFormat="1" ht="36" customHeight="1">
      <c r="A211" s="54">
        <v>603</v>
      </c>
      <c r="B211" s="55">
        <v>46</v>
      </c>
      <c r="C211" s="54" t="s">
        <v>22</v>
      </c>
      <c r="D211" s="56" t="s">
        <v>63</v>
      </c>
      <c r="E211" s="34">
        <v>180</v>
      </c>
      <c r="F211" s="70">
        <f t="shared" si="11"/>
        <v>8280</v>
      </c>
    </row>
    <row r="212" spans="1:6" s="26" customFormat="1" ht="24.75" customHeight="1">
      <c r="A212" s="50"/>
      <c r="B212" s="51"/>
      <c r="C212" s="50"/>
      <c r="D212" s="52" t="s">
        <v>31</v>
      </c>
      <c r="E212" s="30"/>
      <c r="F212" s="31">
        <f>SUM(F200:F211)</f>
        <v>81540.2</v>
      </c>
    </row>
    <row r="213" spans="1:6" s="25" customFormat="1" ht="24.75" customHeight="1">
      <c r="A213" s="74" t="s">
        <v>64</v>
      </c>
      <c r="B213" s="74"/>
      <c r="C213" s="74"/>
      <c r="D213" s="74"/>
      <c r="E213" s="74"/>
      <c r="F213" s="74"/>
    </row>
    <row r="214" spans="1:6" s="25" customFormat="1" ht="24.75" customHeight="1">
      <c r="A214" s="47">
        <v>614</v>
      </c>
      <c r="B214" s="48">
        <v>1</v>
      </c>
      <c r="C214" s="47" t="s">
        <v>9</v>
      </c>
      <c r="D214" s="49" t="s">
        <v>65</v>
      </c>
      <c r="E214" s="23">
        <v>2000</v>
      </c>
      <c r="F214" s="24">
        <f>+E214*B214</f>
        <v>2000</v>
      </c>
    </row>
    <row r="215" spans="1:6" s="25" customFormat="1" ht="24.75" customHeight="1">
      <c r="A215" s="47">
        <v>615</v>
      </c>
      <c r="B215" s="48">
        <v>110</v>
      </c>
      <c r="C215" s="47" t="s">
        <v>13</v>
      </c>
      <c r="D215" s="49" t="s">
        <v>66</v>
      </c>
      <c r="E215" s="23">
        <v>55</v>
      </c>
      <c r="F215" s="24">
        <f>+E215*B215</f>
        <v>6050</v>
      </c>
    </row>
    <row r="216" spans="1:6" s="26" customFormat="1" ht="24.75" customHeight="1">
      <c r="A216" s="50"/>
      <c r="B216" s="57"/>
      <c r="C216" s="50"/>
      <c r="D216" s="52" t="s">
        <v>31</v>
      </c>
      <c r="E216" s="30"/>
      <c r="F216" s="31">
        <f>SUM(F214:F215)</f>
        <v>8050</v>
      </c>
    </row>
    <row r="217" spans="1:6" s="25" customFormat="1" ht="24.75" customHeight="1">
      <c r="A217" s="32"/>
      <c r="B217" s="33"/>
      <c r="C217" s="32"/>
      <c r="D217" s="49"/>
      <c r="E217" s="23"/>
      <c r="F217" s="24"/>
    </row>
    <row r="218" spans="1:6" s="25" customFormat="1" ht="24.75" customHeight="1">
      <c r="A218" s="74" t="s">
        <v>67</v>
      </c>
      <c r="B218" s="74"/>
      <c r="C218" s="74"/>
      <c r="D218" s="74"/>
      <c r="E218" s="74"/>
      <c r="F218" s="74"/>
    </row>
    <row r="219" spans="1:6" s="25" customFormat="1" ht="24.75" customHeight="1">
      <c r="A219" s="47">
        <v>103.05</v>
      </c>
      <c r="B219" s="48">
        <v>1</v>
      </c>
      <c r="C219" s="47" t="s">
        <v>9</v>
      </c>
      <c r="D219" s="49" t="s">
        <v>68</v>
      </c>
      <c r="E219" s="23">
        <v>2300</v>
      </c>
      <c r="F219" s="24">
        <f>+E219*B219</f>
        <v>2300</v>
      </c>
    </row>
    <row r="220" spans="1:6" s="25" customFormat="1" ht="24.75" customHeight="1">
      <c r="A220" s="47">
        <v>623</v>
      </c>
      <c r="B220" s="48">
        <v>1</v>
      </c>
      <c r="C220" s="47" t="s">
        <v>9</v>
      </c>
      <c r="D220" s="49" t="s">
        <v>69</v>
      </c>
      <c r="E220" s="23">
        <v>1000</v>
      </c>
      <c r="F220" s="24">
        <f>+E220*B220</f>
        <v>1000</v>
      </c>
    </row>
    <row r="221" spans="1:6" s="26" customFormat="1" ht="24.75" customHeight="1">
      <c r="A221" s="50"/>
      <c r="B221" s="58"/>
      <c r="C221" s="50"/>
      <c r="D221" s="52" t="s">
        <v>31</v>
      </c>
      <c r="E221" s="30"/>
      <c r="F221" s="31">
        <f>SUM(F219:F220)</f>
        <v>3300</v>
      </c>
    </row>
    <row r="222" spans="1:6" s="25" customFormat="1" ht="24.75" customHeight="1">
      <c r="A222" s="71" t="s">
        <v>70</v>
      </c>
      <c r="B222" s="71"/>
      <c r="C222" s="71"/>
      <c r="D222" s="71"/>
      <c r="E222" s="71"/>
      <c r="F222" s="71"/>
    </row>
    <row r="223" spans="1:6" s="36" customFormat="1" ht="36" customHeight="1">
      <c r="A223" s="54">
        <v>638</v>
      </c>
      <c r="B223" s="55">
        <v>111</v>
      </c>
      <c r="C223" s="54" t="s">
        <v>22</v>
      </c>
      <c r="D223" s="56" t="s">
        <v>71</v>
      </c>
      <c r="E223" s="34">
        <v>80</v>
      </c>
      <c r="F223" s="35">
        <f>+E223*B223</f>
        <v>8880</v>
      </c>
    </row>
    <row r="224" spans="1:6" s="25" customFormat="1" ht="24.75" customHeight="1">
      <c r="A224" s="47">
        <v>638</v>
      </c>
      <c r="B224" s="48">
        <v>50</v>
      </c>
      <c r="C224" s="47" t="s">
        <v>22</v>
      </c>
      <c r="D224" s="49" t="s">
        <v>72</v>
      </c>
      <c r="E224" s="23">
        <v>44</v>
      </c>
      <c r="F224" s="24">
        <f>+E224*B224</f>
        <v>2200</v>
      </c>
    </row>
    <row r="225" spans="1:6" s="25" customFormat="1" ht="24.75" customHeight="1">
      <c r="A225" s="47">
        <v>638</v>
      </c>
      <c r="B225" s="48">
        <v>2</v>
      </c>
      <c r="C225" s="47" t="s">
        <v>27</v>
      </c>
      <c r="D225" s="49" t="s">
        <v>73</v>
      </c>
      <c r="E225" s="23">
        <v>1300</v>
      </c>
      <c r="F225" s="24">
        <f>+E225*B225</f>
        <v>2600</v>
      </c>
    </row>
    <row r="226" spans="1:6" s="25" customFormat="1" ht="24.75" customHeight="1">
      <c r="A226" s="47">
        <v>638</v>
      </c>
      <c r="B226" s="48">
        <v>2</v>
      </c>
      <c r="C226" s="47" t="s">
        <v>27</v>
      </c>
      <c r="D226" s="49" t="s">
        <v>74</v>
      </c>
      <c r="E226" s="23">
        <v>1050</v>
      </c>
      <c r="F226" s="24">
        <f>+E226*B226</f>
        <v>2100</v>
      </c>
    </row>
    <row r="227" spans="1:6" s="25" customFormat="1" ht="24.75" customHeight="1">
      <c r="A227" s="47">
        <v>638</v>
      </c>
      <c r="B227" s="48">
        <v>1</v>
      </c>
      <c r="C227" s="47" t="s">
        <v>9</v>
      </c>
      <c r="D227" s="49" t="s">
        <v>75</v>
      </c>
      <c r="E227" s="23">
        <v>500</v>
      </c>
      <c r="F227" s="24">
        <f>+E227*B227</f>
        <v>500</v>
      </c>
    </row>
    <row r="228" spans="1:6" s="25" customFormat="1" ht="24.75" customHeight="1">
      <c r="A228" s="50"/>
      <c r="B228" s="51"/>
      <c r="C228" s="50"/>
      <c r="D228" s="52" t="s">
        <v>31</v>
      </c>
      <c r="E228" s="23"/>
      <c r="F228" s="31">
        <f>SUM(F223:F227)</f>
        <v>16280</v>
      </c>
    </row>
    <row r="229" spans="1:6" s="26" customFormat="1" ht="33" customHeight="1">
      <c r="A229" s="37"/>
      <c r="B229" s="38"/>
      <c r="C229" s="37"/>
      <c r="D229" s="39" t="s">
        <v>76</v>
      </c>
      <c r="E229" s="40" t="s">
        <v>77</v>
      </c>
      <c r="F229" s="41">
        <f>+F173+F181+F189+F197+F212+F216+F221+F228</f>
        <v>167790.45</v>
      </c>
    </row>
    <row r="230" spans="1:6" s="25" customFormat="1" ht="24.75" customHeight="1">
      <c r="A230" s="65"/>
      <c r="B230" s="66"/>
      <c r="C230" s="67"/>
      <c r="D230" s="68"/>
      <c r="E230" s="69"/>
      <c r="F230" s="41"/>
    </row>
    <row r="231" spans="1:6" s="25" customFormat="1" ht="24.75" customHeight="1">
      <c r="A231" s="75" t="s">
        <v>78</v>
      </c>
      <c r="B231" s="75"/>
      <c r="C231" s="75"/>
      <c r="D231" s="75"/>
      <c r="E231" s="75"/>
      <c r="F231" s="75"/>
    </row>
    <row r="232" spans="1:6" s="36" customFormat="1" ht="36" customHeight="1">
      <c r="A232" s="54">
        <v>603</v>
      </c>
      <c r="B232" s="55">
        <v>46</v>
      </c>
      <c r="C232" s="54" t="s">
        <v>22</v>
      </c>
      <c r="D232" s="56" t="s">
        <v>79</v>
      </c>
      <c r="E232" s="34">
        <v>1300</v>
      </c>
      <c r="F232" s="35">
        <f>+E232*B232</f>
        <v>59800</v>
      </c>
    </row>
    <row r="233" spans="1:6" s="25" customFormat="1" ht="24.75" customHeight="1">
      <c r="A233" s="59"/>
      <c r="B233" s="60"/>
      <c r="C233" s="61"/>
      <c r="D233" s="62" t="s">
        <v>31</v>
      </c>
      <c r="E233" s="23"/>
      <c r="F233" s="31">
        <f>SUM(F232)</f>
        <v>59800</v>
      </c>
    </row>
    <row r="234" spans="1:6" s="25" customFormat="1" ht="33" customHeight="1">
      <c r="A234" s="76" t="s">
        <v>80</v>
      </c>
      <c r="B234" s="76"/>
      <c r="C234" s="76"/>
      <c r="D234" s="76"/>
      <c r="E234" s="63" t="s">
        <v>21</v>
      </c>
      <c r="F234" s="64">
        <f>+F233</f>
        <v>59800</v>
      </c>
    </row>
  </sheetData>
  <sheetProtection/>
  <mergeCells count="30">
    <mergeCell ref="A199:F199"/>
    <mergeCell ref="A213:F213"/>
    <mergeCell ref="A218:F218"/>
    <mergeCell ref="A222:F222"/>
    <mergeCell ref="A231:F231"/>
    <mergeCell ref="A234:D234"/>
    <mergeCell ref="A154:F154"/>
    <mergeCell ref="A157:D157"/>
    <mergeCell ref="A163:F163"/>
    <mergeCell ref="A175:F175"/>
    <mergeCell ref="A182:F182"/>
    <mergeCell ref="A190:F190"/>
    <mergeCell ref="A105:F105"/>
    <mergeCell ref="A113:F113"/>
    <mergeCell ref="A122:F122"/>
    <mergeCell ref="A136:F136"/>
    <mergeCell ref="A141:F141"/>
    <mergeCell ref="A145:F145"/>
    <mergeCell ref="A64:F64"/>
    <mergeCell ref="A68:F68"/>
    <mergeCell ref="A77:F77"/>
    <mergeCell ref="A80:D80"/>
    <mergeCell ref="A86:F86"/>
    <mergeCell ref="A98:F98"/>
    <mergeCell ref="A9:F9"/>
    <mergeCell ref="A21:F21"/>
    <mergeCell ref="A28:F28"/>
    <mergeCell ref="A36:F36"/>
    <mergeCell ref="A45:F45"/>
    <mergeCell ref="A59:F59"/>
  </mergeCells>
  <printOptions horizontalCentered="1"/>
  <pageMargins left="0" right="0" top="0.25" bottom="0.5" header="0.5" footer="0.25"/>
  <pageSetup fitToHeight="0" fitToWidth="1" horizontalDpi="600" verticalDpi="600" orientation="portrait" scale="89" r:id="rId1"/>
  <headerFooter alignWithMargins="0">
    <oddFooter>&amp;C&amp;P</oddFooter>
  </headerFooter>
  <rowBreaks count="4" manualBreakCount="4">
    <brk id="35" max="5" man="1"/>
    <brk id="67" max="5" man="1"/>
    <brk id="80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2020-02-12T15:17:13Z</cp:lastPrinted>
  <dcterms:created xsi:type="dcterms:W3CDTF">1999-04-07T19:03:50Z</dcterms:created>
  <dcterms:modified xsi:type="dcterms:W3CDTF">2020-02-14T12:26:23Z</dcterms:modified>
  <cp:category/>
  <cp:version/>
  <cp:contentType/>
  <cp:contentStatus/>
</cp:coreProperties>
</file>