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05" windowWidth="8910" windowHeight="4605"/>
  </bookViews>
  <sheets>
    <sheet name="A" sheetId="1" r:id="rId1"/>
  </sheets>
  <definedNames>
    <definedName name="_xlnm.Print_Area" localSheetId="0">A!$A$1:$I$27</definedName>
  </definedNames>
  <calcPr calcId="145621"/>
</workbook>
</file>

<file path=xl/calcChain.xml><?xml version="1.0" encoding="utf-8"?>
<calcChain xmlns="http://schemas.openxmlformats.org/spreadsheetml/2006/main">
  <c r="I20" i="1" l="1"/>
  <c r="I24" i="1"/>
  <c r="I25" i="1" s="1"/>
  <c r="I11" i="1"/>
  <c r="I12" i="1"/>
  <c r="I13" i="1"/>
  <c r="I14" i="1"/>
  <c r="I15" i="1"/>
  <c r="I16" i="1"/>
  <c r="I17" i="1"/>
  <c r="I18" i="1"/>
  <c r="I19" i="1"/>
  <c r="I10" i="1"/>
  <c r="F27" i="1"/>
  <c r="F25" i="1"/>
  <c r="F24" i="1"/>
  <c r="F21" i="1"/>
  <c r="F11" i="1"/>
  <c r="F12" i="1"/>
  <c r="F13" i="1"/>
  <c r="F14" i="1"/>
  <c r="F15" i="1"/>
  <c r="F16" i="1"/>
  <c r="F17" i="1"/>
  <c r="F18" i="1"/>
  <c r="F19" i="1"/>
  <c r="F20" i="1"/>
  <c r="F10" i="1"/>
  <c r="I21" i="1" l="1"/>
  <c r="I27" i="1" s="1"/>
</calcChain>
</file>

<file path=xl/sharedStrings.xml><?xml version="1.0" encoding="utf-8"?>
<sst xmlns="http://schemas.openxmlformats.org/spreadsheetml/2006/main" count="51" uniqueCount="40">
  <si>
    <t>Contractor:</t>
  </si>
  <si>
    <t>Unit Price</t>
  </si>
  <si>
    <t>Total</t>
  </si>
  <si>
    <t>Unit</t>
  </si>
  <si>
    <t>Description</t>
  </si>
  <si>
    <t>Item #</t>
  </si>
  <si>
    <t>Quantities</t>
  </si>
  <si>
    <t>Premium for Contract Performance Bond</t>
  </si>
  <si>
    <t>Maintaining Traffic</t>
  </si>
  <si>
    <t>Center Line, Type 1</t>
  </si>
  <si>
    <t>Edge Line, Type 1</t>
  </si>
  <si>
    <t>Channelizing Line, 8", Type 1</t>
  </si>
  <si>
    <t>L.S.</t>
  </si>
  <si>
    <t>Mi.</t>
  </si>
  <si>
    <t>Ft.</t>
  </si>
  <si>
    <t>ALTERNATE 1</t>
  </si>
  <si>
    <t>Additional Cost for Accelerated Centerline Pavement Marking Application (A Second Mobilization To Accelerate Pavement Markings As Indicated In Attachment "A")</t>
  </si>
  <si>
    <t>Subtotal, Base Bid</t>
  </si>
  <si>
    <t>Subtotal, Alternate 1</t>
  </si>
  <si>
    <t>GRAND TOTAL (BASE BID + ALTERNATE 1)</t>
  </si>
  <si>
    <t>BASE BID</t>
  </si>
  <si>
    <t xml:space="preserve"> </t>
  </si>
  <si>
    <t>Stop Line</t>
  </si>
  <si>
    <t>Ea.</t>
  </si>
  <si>
    <t>Lane Line</t>
  </si>
  <si>
    <t>Diagonal Line, Yellow</t>
  </si>
  <si>
    <t>Diagonal Line, White</t>
  </si>
  <si>
    <t>S.F.</t>
  </si>
  <si>
    <t>Bullnose, Yellow</t>
  </si>
  <si>
    <t>School Marking, 96"</t>
  </si>
  <si>
    <t xml:space="preserve">Spec. </t>
  </si>
  <si>
    <t>TABULATION SHEET - 2019 PAVEMENT MARKING ON VARIOUS ROADS IN ERIE COUNTY, OHIO</t>
  </si>
  <si>
    <t>Engineer's Estimate: $154,000.00</t>
  </si>
  <si>
    <t>Bid Date:    June 20, 2019 @ 9:30 a.m.</t>
  </si>
  <si>
    <t>Dura Mark Inc.</t>
  </si>
  <si>
    <t>11384 Chamberlain Rd</t>
  </si>
  <si>
    <t>Aurora, Ohio  44202</t>
  </si>
  <si>
    <t>Oglesby Construction Inc.</t>
  </si>
  <si>
    <t>Norwalk, Ohio 44857</t>
  </si>
  <si>
    <t>1600 Toledo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</si>
</sst>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"/>
  </numFmts>
  <fonts count="11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indexed="8"/>
      </right>
      <top/>
      <bottom style="double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rgb="FF000000"/>
      </top>
      <bottom style="double">
        <color rgb="FF000000"/>
      </bottom>
      <diagonal/>
    </border>
    <border>
      <left style="thin">
        <color indexed="8"/>
      </left>
      <right/>
      <top style="thin">
        <color indexed="8"/>
      </top>
      <bottom style="double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/>
    <xf numFmtId="0" fontId="3" fillId="0" borderId="0" xfId="0" applyFont="1" applyFill="1" applyBorder="1" applyProtection="1"/>
    <xf numFmtId="44" fontId="3" fillId="0" borderId="0" xfId="1" quotePrefix="1" applyFont="1" applyFill="1" applyBorder="1" applyAlignment="1" applyProtection="1">
      <alignment horizontal="right"/>
    </xf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2" fillId="0" borderId="3" xfId="1" applyFont="1" applyFill="1" applyBorder="1" applyAlignment="1" applyProtection="1">
      <alignment horizontal="center"/>
    </xf>
    <xf numFmtId="44" fontId="0" fillId="0" borderId="0" xfId="1" applyFont="1"/>
    <xf numFmtId="44" fontId="7" fillId="0" borderId="0" xfId="1" applyFont="1" applyBorder="1" applyAlignment="1"/>
    <xf numFmtId="0" fontId="7" fillId="0" borderId="0" xfId="0" applyFont="1" applyAlignment="1"/>
    <xf numFmtId="0" fontId="7" fillId="0" borderId="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/>
    <xf numFmtId="0" fontId="7" fillId="0" borderId="11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right"/>
    </xf>
    <xf numFmtId="164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0" fontId="7" fillId="0" borderId="7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44" fontId="7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7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7" fillId="0" borderId="17" xfId="0" applyFont="1" applyBorder="1" applyAlignment="1"/>
    <xf numFmtId="0" fontId="7" fillId="0" borderId="10" xfId="0" applyFont="1" applyBorder="1" applyAlignment="1"/>
    <xf numFmtId="0" fontId="7" fillId="0" borderId="4" xfId="0" applyFont="1" applyBorder="1" applyAlignment="1"/>
    <xf numFmtId="0" fontId="7" fillId="0" borderId="18" xfId="0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/>
    <xf numFmtId="0" fontId="9" fillId="0" borderId="19" xfId="0" applyFont="1" applyBorder="1" applyAlignment="1" applyProtection="1"/>
    <xf numFmtId="0" fontId="9" fillId="0" borderId="20" xfId="0" applyFont="1" applyBorder="1" applyAlignment="1" applyProtection="1"/>
    <xf numFmtId="44" fontId="9" fillId="0" borderId="2" xfId="1" applyFont="1" applyBorder="1" applyAlignment="1" applyProtection="1"/>
    <xf numFmtId="44" fontId="9" fillId="0" borderId="12" xfId="1" applyFont="1" applyBorder="1" applyAlignment="1" applyProtection="1"/>
    <xf numFmtId="44" fontId="9" fillId="0" borderId="13" xfId="1" applyFont="1" applyBorder="1" applyAlignment="1" applyProtection="1"/>
    <xf numFmtId="44" fontId="9" fillId="0" borderId="13" xfId="1" applyFont="1" applyBorder="1" applyAlignment="1" applyProtection="1">
      <alignment vertical="center"/>
    </xf>
    <xf numFmtId="44" fontId="9" fillId="0" borderId="7" xfId="1" applyFont="1" applyBorder="1" applyAlignment="1" applyProtection="1"/>
    <xf numFmtId="44" fontId="9" fillId="0" borderId="15" xfId="1" applyFont="1" applyBorder="1" applyAlignment="1" applyProtection="1"/>
    <xf numFmtId="44" fontId="9" fillId="0" borderId="16" xfId="1" applyFont="1" applyBorder="1" applyAlignment="1" applyProtection="1"/>
    <xf numFmtId="44" fontId="9" fillId="0" borderId="2" xfId="1" applyFont="1" applyBorder="1" applyAlignment="1" applyProtection="1">
      <alignment vertical="center"/>
    </xf>
    <xf numFmtId="44" fontId="9" fillId="0" borderId="21" xfId="1" applyFont="1" applyBorder="1" applyAlignment="1" applyProtection="1"/>
    <xf numFmtId="44" fontId="9" fillId="0" borderId="22" xfId="1" applyFont="1" applyBorder="1" applyAlignment="1" applyProtection="1">
      <alignment vertical="center"/>
    </xf>
    <xf numFmtId="44" fontId="9" fillId="0" borderId="22" xfId="1" applyFont="1" applyBorder="1" applyAlignment="1" applyProtection="1"/>
    <xf numFmtId="44" fontId="9" fillId="0" borderId="5" xfId="1" applyFont="1" applyBorder="1" applyAlignment="1" applyProtection="1"/>
    <xf numFmtId="0" fontId="7" fillId="0" borderId="24" xfId="0" applyFont="1" applyBorder="1" applyAlignment="1"/>
    <xf numFmtId="0" fontId="7" fillId="0" borderId="23" xfId="0" applyFont="1" applyBorder="1" applyAlignment="1"/>
    <xf numFmtId="44" fontId="9" fillId="0" borderId="26" xfId="1" applyFont="1" applyBorder="1" applyAlignment="1" applyProtection="1"/>
    <xf numFmtId="44" fontId="9" fillId="0" borderId="25" xfId="1" applyFont="1" applyBorder="1" applyAlignment="1" applyProtection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28"/>
  <sheetViews>
    <sheetView tabSelected="1" defaultGridColor="0" colorId="22" zoomScale="75" zoomScaleNormal="50" workbookViewId="0">
      <selection sqref="A1:I27"/>
    </sheetView>
  </sheetViews>
  <sheetFormatPr defaultColWidth="9.6640625" defaultRowHeight="15" x14ac:dyDescent="0.2"/>
  <cols>
    <col min="1" max="1" width="8.5546875" customWidth="1"/>
    <col min="2" max="2" width="10.88671875" customWidth="1"/>
    <col min="3" max="3" width="7.5546875" customWidth="1"/>
    <col min="4" max="4" width="48.77734375" customWidth="1"/>
    <col min="5" max="6" width="18" style="20" customWidth="1"/>
    <col min="7" max="7" width="7.5546875" style="20" customWidth="1"/>
    <col min="8" max="9" width="18" style="20" customWidth="1"/>
  </cols>
  <sheetData>
    <row r="1" spans="1:9" s="10" customFormat="1" ht="24" customHeight="1" x14ac:dyDescent="0.25">
      <c r="A1" s="1" t="s">
        <v>31</v>
      </c>
      <c r="B1" s="2"/>
      <c r="C1" s="2"/>
      <c r="D1" s="3"/>
      <c r="E1" s="14"/>
      <c r="F1" s="14"/>
      <c r="G1" s="14"/>
      <c r="H1" s="14"/>
      <c r="I1" s="14"/>
    </row>
    <row r="2" spans="1:9" s="10" customFormat="1" ht="24" customHeight="1" x14ac:dyDescent="0.25">
      <c r="A2" s="4" t="s">
        <v>32</v>
      </c>
      <c r="B2" s="4"/>
      <c r="C2" s="5"/>
      <c r="D2" s="11"/>
      <c r="E2" s="14"/>
      <c r="F2" s="15"/>
      <c r="G2" s="15"/>
      <c r="H2" s="14"/>
      <c r="I2" s="14"/>
    </row>
    <row r="3" spans="1:9" s="10" customFormat="1" ht="24" customHeight="1" x14ac:dyDescent="0.25">
      <c r="A3" s="4" t="s">
        <v>33</v>
      </c>
      <c r="B3" s="6"/>
      <c r="C3" s="4"/>
      <c r="D3" s="12"/>
      <c r="E3" s="16"/>
      <c r="F3" s="16"/>
      <c r="G3" s="16"/>
      <c r="H3" s="16"/>
      <c r="I3" s="16"/>
    </row>
    <row r="4" spans="1:9" s="10" customFormat="1" ht="21" customHeight="1" x14ac:dyDescent="0.25">
      <c r="A4" s="4"/>
      <c r="B4" s="6"/>
      <c r="C4" s="4"/>
      <c r="D4" s="12"/>
      <c r="E4" s="15" t="s">
        <v>0</v>
      </c>
      <c r="G4" s="15"/>
      <c r="H4" s="15" t="s">
        <v>0</v>
      </c>
    </row>
    <row r="5" spans="1:9" s="10" customFormat="1" ht="21" customHeight="1" x14ac:dyDescent="0.25">
      <c r="A5" s="4"/>
      <c r="B5" s="4"/>
      <c r="C5" s="4"/>
      <c r="D5" s="12"/>
      <c r="E5" s="15" t="s">
        <v>34</v>
      </c>
      <c r="F5" s="15"/>
      <c r="G5" s="15"/>
      <c r="H5" s="15" t="s">
        <v>37</v>
      </c>
      <c r="I5" s="15"/>
    </row>
    <row r="6" spans="1:9" s="10" customFormat="1" ht="21" customHeight="1" x14ac:dyDescent="0.25">
      <c r="A6" s="4"/>
      <c r="B6" s="4"/>
      <c r="C6" s="4"/>
      <c r="D6" s="12"/>
      <c r="E6" s="17" t="s">
        <v>35</v>
      </c>
      <c r="F6" s="15"/>
      <c r="G6" s="15"/>
      <c r="H6" s="17" t="s">
        <v>39</v>
      </c>
      <c r="I6" s="15"/>
    </row>
    <row r="7" spans="1:9" s="10" customFormat="1" ht="21" customHeight="1" x14ac:dyDescent="0.25">
      <c r="A7" s="4"/>
      <c r="B7" s="7"/>
      <c r="C7" s="4"/>
      <c r="D7" s="12"/>
      <c r="E7" s="15" t="s">
        <v>36</v>
      </c>
      <c r="F7" s="15"/>
      <c r="G7" s="15"/>
      <c r="H7" s="15" t="s">
        <v>38</v>
      </c>
      <c r="I7" s="15"/>
    </row>
    <row r="8" spans="1:9" s="13" customFormat="1" ht="24" customHeight="1" x14ac:dyDescent="0.2">
      <c r="A8" s="8" t="s">
        <v>5</v>
      </c>
      <c r="B8" s="9" t="s">
        <v>6</v>
      </c>
      <c r="C8" s="9" t="s">
        <v>3</v>
      </c>
      <c r="D8" s="8" t="s">
        <v>4</v>
      </c>
      <c r="E8" s="18" t="s">
        <v>1</v>
      </c>
      <c r="F8" s="18" t="s">
        <v>2</v>
      </c>
      <c r="G8" s="19"/>
      <c r="H8" s="18" t="s">
        <v>1</v>
      </c>
      <c r="I8" s="18" t="s">
        <v>2</v>
      </c>
    </row>
    <row r="9" spans="1:9" s="22" customFormat="1" ht="31.5" customHeight="1" x14ac:dyDescent="0.25">
      <c r="A9" s="68" t="s">
        <v>20</v>
      </c>
      <c r="B9" s="69"/>
      <c r="C9" s="69"/>
      <c r="D9" s="69"/>
      <c r="E9" s="69"/>
      <c r="F9" s="70"/>
      <c r="G9" s="21" t="s">
        <v>21</v>
      </c>
      <c r="H9" s="43"/>
      <c r="I9" s="44"/>
    </row>
    <row r="10" spans="1:9" s="22" customFormat="1" ht="31.5" customHeight="1" x14ac:dyDescent="0.25">
      <c r="A10" s="23">
        <v>103.05</v>
      </c>
      <c r="B10" s="24">
        <v>1</v>
      </c>
      <c r="C10" s="25" t="s">
        <v>12</v>
      </c>
      <c r="D10" s="26" t="s">
        <v>7</v>
      </c>
      <c r="E10" s="52">
        <v>1000</v>
      </c>
      <c r="F10" s="52">
        <f>+E10*B10</f>
        <v>1000</v>
      </c>
      <c r="G10" s="21" t="s">
        <v>21</v>
      </c>
      <c r="H10" s="52">
        <v>900</v>
      </c>
      <c r="I10" s="52">
        <f>+H10*B10</f>
        <v>900</v>
      </c>
    </row>
    <row r="11" spans="1:9" s="22" customFormat="1" ht="31.5" customHeight="1" x14ac:dyDescent="0.25">
      <c r="A11" s="27">
        <v>614</v>
      </c>
      <c r="B11" s="28">
        <v>1</v>
      </c>
      <c r="C11" s="29" t="s">
        <v>12</v>
      </c>
      <c r="D11" s="30" t="s">
        <v>8</v>
      </c>
      <c r="E11" s="52">
        <v>1000</v>
      </c>
      <c r="F11" s="52">
        <f t="shared" ref="F11:F20" si="0">+E11*B11</f>
        <v>1000</v>
      </c>
      <c r="G11" s="21"/>
      <c r="H11" s="52">
        <v>448</v>
      </c>
      <c r="I11" s="52">
        <f t="shared" ref="I11:I20" si="1">+H11*B11</f>
        <v>448</v>
      </c>
    </row>
    <row r="12" spans="1:9" s="22" customFormat="1" ht="31.5" customHeight="1" x14ac:dyDescent="0.25">
      <c r="A12" s="27">
        <v>642</v>
      </c>
      <c r="B12" s="28">
        <v>204.155</v>
      </c>
      <c r="C12" s="29" t="s">
        <v>13</v>
      </c>
      <c r="D12" s="30" t="s">
        <v>9</v>
      </c>
      <c r="E12" s="52">
        <v>320</v>
      </c>
      <c r="F12" s="52">
        <f t="shared" si="0"/>
        <v>65329.599999999999</v>
      </c>
      <c r="G12" s="21"/>
      <c r="H12" s="52">
        <v>317</v>
      </c>
      <c r="I12" s="52">
        <f t="shared" si="1"/>
        <v>64717.135000000002</v>
      </c>
    </row>
    <row r="13" spans="1:9" s="22" customFormat="1" ht="31.5" customHeight="1" x14ac:dyDescent="0.25">
      <c r="A13" s="27">
        <v>642</v>
      </c>
      <c r="B13" s="28">
        <v>327.62400000000002</v>
      </c>
      <c r="C13" s="29" t="s">
        <v>13</v>
      </c>
      <c r="D13" s="30" t="s">
        <v>10</v>
      </c>
      <c r="E13" s="52">
        <v>280</v>
      </c>
      <c r="F13" s="52">
        <f t="shared" si="0"/>
        <v>91734.720000000001</v>
      </c>
      <c r="G13" s="21"/>
      <c r="H13" s="52">
        <v>255</v>
      </c>
      <c r="I13" s="52">
        <f t="shared" si="1"/>
        <v>83544.12000000001</v>
      </c>
    </row>
    <row r="14" spans="1:9" s="22" customFormat="1" ht="31.5" customHeight="1" x14ac:dyDescent="0.25">
      <c r="A14" s="27">
        <v>642</v>
      </c>
      <c r="B14" s="28">
        <v>5096</v>
      </c>
      <c r="C14" s="29" t="s">
        <v>14</v>
      </c>
      <c r="D14" s="30" t="s">
        <v>11</v>
      </c>
      <c r="E14" s="52">
        <v>0.45</v>
      </c>
      <c r="F14" s="52">
        <f t="shared" si="0"/>
        <v>2293.2000000000003</v>
      </c>
      <c r="G14" s="21"/>
      <c r="H14" s="52">
        <v>0.28999999999999998</v>
      </c>
      <c r="I14" s="52">
        <f t="shared" si="1"/>
        <v>1477.84</v>
      </c>
    </row>
    <row r="15" spans="1:9" s="22" customFormat="1" ht="31.5" customHeight="1" x14ac:dyDescent="0.25">
      <c r="A15" s="27">
        <v>644</v>
      </c>
      <c r="B15" s="28">
        <v>46</v>
      </c>
      <c r="C15" s="29" t="s">
        <v>14</v>
      </c>
      <c r="D15" s="30" t="s">
        <v>22</v>
      </c>
      <c r="E15" s="52">
        <v>23.9</v>
      </c>
      <c r="F15" s="52">
        <f t="shared" si="0"/>
        <v>1099.3999999999999</v>
      </c>
      <c r="G15" s="21"/>
      <c r="H15" s="52">
        <v>12.5</v>
      </c>
      <c r="I15" s="52">
        <f t="shared" si="1"/>
        <v>575</v>
      </c>
    </row>
    <row r="16" spans="1:9" s="22" customFormat="1" ht="31.5" customHeight="1" x14ac:dyDescent="0.25">
      <c r="A16" s="27">
        <v>644</v>
      </c>
      <c r="B16" s="28">
        <v>11</v>
      </c>
      <c r="C16" s="29" t="s">
        <v>23</v>
      </c>
      <c r="D16" s="30" t="s">
        <v>24</v>
      </c>
      <c r="E16" s="52">
        <v>175</v>
      </c>
      <c r="F16" s="52">
        <f t="shared" si="0"/>
        <v>1925</v>
      </c>
      <c r="G16" s="21"/>
      <c r="H16" s="52">
        <v>22</v>
      </c>
      <c r="I16" s="52">
        <f t="shared" si="1"/>
        <v>242</v>
      </c>
    </row>
    <row r="17" spans="1:9" s="22" customFormat="1" ht="31.5" customHeight="1" x14ac:dyDescent="0.25">
      <c r="A17" s="27">
        <v>644</v>
      </c>
      <c r="B17" s="28">
        <v>300</v>
      </c>
      <c r="C17" s="29" t="s">
        <v>14</v>
      </c>
      <c r="D17" s="30" t="s">
        <v>25</v>
      </c>
      <c r="E17" s="52">
        <v>8</v>
      </c>
      <c r="F17" s="52">
        <f t="shared" si="0"/>
        <v>2400</v>
      </c>
      <c r="G17" s="21"/>
      <c r="H17" s="52">
        <v>11</v>
      </c>
      <c r="I17" s="52">
        <f t="shared" si="1"/>
        <v>3300</v>
      </c>
    </row>
    <row r="18" spans="1:9" s="22" customFormat="1" ht="31.5" customHeight="1" x14ac:dyDescent="0.25">
      <c r="A18" s="27">
        <v>644</v>
      </c>
      <c r="B18" s="28">
        <v>10</v>
      </c>
      <c r="C18" s="29" t="s">
        <v>14</v>
      </c>
      <c r="D18" s="30" t="s">
        <v>26</v>
      </c>
      <c r="E18" s="52">
        <v>8</v>
      </c>
      <c r="F18" s="52">
        <f t="shared" si="0"/>
        <v>80</v>
      </c>
      <c r="G18" s="21"/>
      <c r="H18" s="52">
        <v>11</v>
      </c>
      <c r="I18" s="52">
        <f t="shared" si="1"/>
        <v>110</v>
      </c>
    </row>
    <row r="19" spans="1:9" s="22" customFormat="1" ht="31.5" customHeight="1" x14ac:dyDescent="0.25">
      <c r="A19" s="27">
        <v>644</v>
      </c>
      <c r="B19" s="28">
        <v>114</v>
      </c>
      <c r="C19" s="29" t="s">
        <v>27</v>
      </c>
      <c r="D19" s="30" t="s">
        <v>28</v>
      </c>
      <c r="E19" s="52">
        <v>4</v>
      </c>
      <c r="F19" s="52">
        <f t="shared" si="0"/>
        <v>456</v>
      </c>
      <c r="G19" s="21"/>
      <c r="H19" s="52">
        <v>8</v>
      </c>
      <c r="I19" s="52">
        <f t="shared" si="1"/>
        <v>912</v>
      </c>
    </row>
    <row r="20" spans="1:9" s="22" customFormat="1" ht="31.5" customHeight="1" x14ac:dyDescent="0.25">
      <c r="A20" s="27">
        <v>644</v>
      </c>
      <c r="B20" s="28">
        <v>1</v>
      </c>
      <c r="C20" s="29" t="s">
        <v>23</v>
      </c>
      <c r="D20" s="30" t="s">
        <v>29</v>
      </c>
      <c r="E20" s="52">
        <v>1000</v>
      </c>
      <c r="F20" s="52">
        <f t="shared" si="0"/>
        <v>1000</v>
      </c>
      <c r="G20" s="21"/>
      <c r="H20" s="52">
        <v>900</v>
      </c>
      <c r="I20" s="52">
        <f t="shared" si="1"/>
        <v>900</v>
      </c>
    </row>
    <row r="21" spans="1:9" s="22" customFormat="1" ht="31.5" customHeight="1" x14ac:dyDescent="0.25">
      <c r="A21" s="27"/>
      <c r="B21" s="28"/>
      <c r="C21" s="29"/>
      <c r="D21" s="31" t="s">
        <v>17</v>
      </c>
      <c r="E21" s="53"/>
      <c r="F21" s="54">
        <f>SUM(F10:F20)</f>
        <v>168317.92</v>
      </c>
      <c r="G21" s="21"/>
      <c r="H21" s="52"/>
      <c r="I21" s="60">
        <f>SUM(I10:I20)</f>
        <v>157126.095</v>
      </c>
    </row>
    <row r="22" spans="1:9" s="22" customFormat="1" ht="30.75" customHeight="1" x14ac:dyDescent="0.25">
      <c r="A22" s="46"/>
      <c r="B22" s="47"/>
      <c r="C22" s="48"/>
      <c r="D22" s="49"/>
      <c r="E22" s="50"/>
      <c r="F22" s="51"/>
      <c r="G22" s="21"/>
      <c r="H22" s="65"/>
      <c r="I22" s="45"/>
    </row>
    <row r="23" spans="1:9" s="22" customFormat="1" ht="22.5" customHeight="1" x14ac:dyDescent="0.25">
      <c r="A23" s="71" t="s">
        <v>15</v>
      </c>
      <c r="B23" s="71"/>
      <c r="C23" s="71"/>
      <c r="D23" s="71"/>
      <c r="E23" s="71"/>
      <c r="F23" s="71"/>
      <c r="G23" s="21"/>
      <c r="H23" s="64"/>
      <c r="I23" s="45"/>
    </row>
    <row r="24" spans="1:9" s="38" customFormat="1" ht="84.75" customHeight="1" x14ac:dyDescent="0.2">
      <c r="A24" s="34" t="s">
        <v>30</v>
      </c>
      <c r="B24" s="35">
        <v>1</v>
      </c>
      <c r="C24" s="34" t="s">
        <v>12</v>
      </c>
      <c r="D24" s="36" t="s">
        <v>16</v>
      </c>
      <c r="E24" s="55">
        <v>3750</v>
      </c>
      <c r="F24" s="59">
        <f t="shared" ref="F24" si="2">+E24*B24</f>
        <v>3750</v>
      </c>
      <c r="G24" s="37"/>
      <c r="H24" s="59">
        <v>500</v>
      </c>
      <c r="I24" s="61">
        <f t="shared" ref="I24" si="3">+H24*B24</f>
        <v>500</v>
      </c>
    </row>
    <row r="25" spans="1:9" s="22" customFormat="1" ht="32.25" customHeight="1" x14ac:dyDescent="0.25">
      <c r="A25" s="23"/>
      <c r="B25" s="32"/>
      <c r="C25" s="23"/>
      <c r="D25" s="39" t="s">
        <v>18</v>
      </c>
      <c r="E25" s="56"/>
      <c r="F25" s="52">
        <f>SUM(F24)</f>
        <v>3750</v>
      </c>
      <c r="G25" s="21"/>
      <c r="H25" s="52"/>
      <c r="I25" s="62">
        <f>SUM(I24)</f>
        <v>500</v>
      </c>
    </row>
    <row r="26" spans="1:9" s="22" customFormat="1" ht="32.25" customHeight="1" x14ac:dyDescent="0.25">
      <c r="A26" s="23"/>
      <c r="B26" s="32"/>
      <c r="C26" s="23"/>
      <c r="D26" s="33"/>
      <c r="E26" s="56"/>
      <c r="F26" s="56"/>
      <c r="G26" s="21"/>
      <c r="H26" s="52"/>
      <c r="I26" s="63"/>
    </row>
    <row r="27" spans="1:9" s="22" customFormat="1" ht="32.25" customHeight="1" thickBot="1" x14ac:dyDescent="0.3">
      <c r="A27" s="40"/>
      <c r="B27" s="41"/>
      <c r="C27" s="41"/>
      <c r="D27" s="42" t="s">
        <v>19</v>
      </c>
      <c r="E27" s="57"/>
      <c r="F27" s="58">
        <f>+F21+F25</f>
        <v>172067.92</v>
      </c>
      <c r="G27" s="21"/>
      <c r="H27" s="66"/>
      <c r="I27" s="67">
        <f>+I21+I25</f>
        <v>157626.095</v>
      </c>
    </row>
    <row r="28" spans="1:9" ht="15.75" thickTop="1" x14ac:dyDescent="0.2"/>
  </sheetData>
  <mergeCells count="2">
    <mergeCell ref="A9:F9"/>
    <mergeCell ref="A23:F23"/>
  </mergeCells>
  <phoneticPr fontId="0" type="noConversion"/>
  <pageMargins left="0" right="0" top="0.25" bottom="0" header="0.5" footer="0.5"/>
  <pageSetup scale="71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2019-06-20T19:34:35Z</cp:lastPrinted>
  <dcterms:created xsi:type="dcterms:W3CDTF">1999-04-07T19:03:50Z</dcterms:created>
  <dcterms:modified xsi:type="dcterms:W3CDTF">2019-06-20T19:39:23Z</dcterms:modified>
</cp:coreProperties>
</file>