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65" windowWidth="8910" windowHeight="4545"/>
  </bookViews>
  <sheets>
    <sheet name="A" sheetId="1" r:id="rId1"/>
  </sheets>
  <definedNames>
    <definedName name="_xlnm.Print_Area" localSheetId="0">A!$A$1:$F$68</definedName>
  </definedNames>
  <calcPr calcId="145621"/>
</workbook>
</file>

<file path=xl/calcChain.xml><?xml version="1.0" encoding="utf-8"?>
<calcChain xmlns="http://schemas.openxmlformats.org/spreadsheetml/2006/main">
  <c r="F65" i="1" l="1"/>
  <c r="F64" i="1"/>
  <c r="F63" i="1"/>
  <c r="F62" i="1"/>
  <c r="F58" i="1"/>
  <c r="F57" i="1"/>
  <c r="F56" i="1"/>
  <c r="F55" i="1"/>
  <c r="F59" i="1" s="1"/>
  <c r="F43" i="1"/>
  <c r="F42" i="1"/>
  <c r="F41" i="1"/>
  <c r="F40" i="1"/>
  <c r="F44" i="1" s="1"/>
  <c r="F36" i="1"/>
  <c r="F35" i="1"/>
  <c r="F34" i="1"/>
  <c r="F33" i="1"/>
  <c r="F15" i="1"/>
  <c r="F21" i="1"/>
  <c r="F20" i="1"/>
  <c r="F19" i="1"/>
  <c r="F18" i="1"/>
  <c r="F22" i="1" s="1"/>
  <c r="F24" i="1" s="1"/>
  <c r="F12" i="1"/>
  <c r="F13" i="1"/>
  <c r="F14" i="1"/>
  <c r="F11" i="1"/>
  <c r="F66" i="1" l="1"/>
  <c r="F68" i="1"/>
  <c r="F37" i="1"/>
  <c r="F46" i="1" s="1"/>
</calcChain>
</file>

<file path=xl/sharedStrings.xml><?xml version="1.0" encoding="utf-8"?>
<sst xmlns="http://schemas.openxmlformats.org/spreadsheetml/2006/main" count="100" uniqueCount="33">
  <si>
    <t>Unit Price</t>
  </si>
  <si>
    <t>Total</t>
  </si>
  <si>
    <t>Unit</t>
  </si>
  <si>
    <t>Description</t>
  </si>
  <si>
    <t>Item #</t>
  </si>
  <si>
    <t>Quantities</t>
  </si>
  <si>
    <t>Gallons</t>
  </si>
  <si>
    <t>Tons</t>
  </si>
  <si>
    <t>Lump Sum</t>
  </si>
  <si>
    <t>Maintaining Traffic</t>
  </si>
  <si>
    <t>COUNTY</t>
  </si>
  <si>
    <t>Base Bid - County</t>
  </si>
  <si>
    <t>TOWNSHIPS</t>
  </si>
  <si>
    <t>Base Bid - Township</t>
  </si>
  <si>
    <t>Total Bid (County and Township)</t>
  </si>
  <si>
    <t>TABULATION SHEET</t>
  </si>
  <si>
    <t>Contractor</t>
  </si>
  <si>
    <t>Seal Coat Cover Aggregate, As Per Plan</t>
  </si>
  <si>
    <t>Seal Coat, As Per Plan, HFRS-2P</t>
  </si>
  <si>
    <t>Premium for Contract Performance and Maintenance/Guarantee Bond</t>
  </si>
  <si>
    <t>2019 SEAL COAT PROGRAM, ERIE COUNTY, OHIO</t>
  </si>
  <si>
    <t xml:space="preserve"> $</t>
  </si>
  <si>
    <t>Bid Date:   May 9, 2019 @ 9:30 am</t>
  </si>
  <si>
    <t>Engineer's Estimate:</t>
  </si>
  <si>
    <t>Erie Blacktop, Inc.</t>
  </si>
  <si>
    <t>4507 Tiffin Avenue</t>
  </si>
  <si>
    <t>Sandusky, Ohio 44870</t>
  </si>
  <si>
    <t>The Shelly Company</t>
  </si>
  <si>
    <t>80 Park Drive</t>
  </si>
  <si>
    <t>Thornville, Ohio 43076</t>
  </si>
  <si>
    <t>Henry W Bergman, Inc.</t>
  </si>
  <si>
    <t>218 Ninth St</t>
  </si>
  <si>
    <t>Genoa, Ohio  43430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</si>
</sst>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 x14ac:knownFonts="1">
    <font>
      <sz val="12"/>
      <name val="Arial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theme="1"/>
      </right>
      <top style="thin">
        <color theme="1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theme="1"/>
      </top>
      <bottom style="double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/>
    <xf numFmtId="0" fontId="2" fillId="0" borderId="0" xfId="0" applyFont="1" applyFill="1" applyBorder="1" applyProtection="1"/>
    <xf numFmtId="15" fontId="2" fillId="0" borderId="0" xfId="0" applyNumberFormat="1" applyFont="1" applyFill="1" applyBorder="1" applyProtection="1"/>
    <xf numFmtId="0" fontId="2" fillId="0" borderId="3" xfId="0" applyFont="1" applyFill="1" applyBorder="1" applyProtection="1"/>
    <xf numFmtId="44" fontId="3" fillId="0" borderId="0" xfId="1" applyFont="1" applyFill="1" applyBorder="1" applyProtection="1"/>
    <xf numFmtId="44" fontId="2" fillId="0" borderId="0" xfId="1" applyFont="1" applyFill="1" applyBorder="1" applyProtection="1"/>
    <xf numFmtId="44" fontId="0" fillId="0" borderId="0" xfId="1" applyFont="1"/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4" fontId="3" fillId="0" borderId="4" xfId="1" applyFont="1" applyFill="1" applyBorder="1" applyAlignment="1" applyProtection="1">
      <alignment horizontal="center"/>
    </xf>
    <xf numFmtId="0" fontId="1" fillId="0" borderId="0" xfId="0" applyFont="1" applyAlignment="1"/>
    <xf numFmtId="0" fontId="7" fillId="0" borderId="0" xfId="0" applyFont="1" applyAlignment="1"/>
    <xf numFmtId="44" fontId="6" fillId="0" borderId="0" xfId="1" applyFont="1" applyBorder="1" applyAlignment="1" applyProtection="1"/>
    <xf numFmtId="0" fontId="6" fillId="0" borderId="0" xfId="0" applyFont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Protection="1">
      <protection locked="0"/>
    </xf>
    <xf numFmtId="0" fontId="1" fillId="0" borderId="0" xfId="0" applyFont="1" applyBorder="1"/>
    <xf numFmtId="0" fontId="1" fillId="0" borderId="0" xfId="0" applyFont="1"/>
    <xf numFmtId="8" fontId="2" fillId="0" borderId="0" xfId="1" quotePrefix="1" applyNumberFormat="1" applyFont="1" applyFill="1" applyBorder="1" applyAlignment="1" applyProtection="1">
      <alignment horizontal="left"/>
    </xf>
    <xf numFmtId="44" fontId="2" fillId="0" borderId="0" xfId="1" quotePrefix="1" applyFont="1" applyFill="1" applyBorder="1" applyAlignment="1" applyProtection="1"/>
    <xf numFmtId="0" fontId="1" fillId="0" borderId="0" xfId="0" applyFont="1" applyFill="1"/>
    <xf numFmtId="44" fontId="1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Fill="1"/>
    <xf numFmtId="44" fontId="5" fillId="0" borderId="0" xfId="1" applyFont="1"/>
    <xf numFmtId="0" fontId="5" fillId="0" borderId="0" xfId="0" applyFont="1" applyBorder="1"/>
    <xf numFmtId="0" fontId="11" fillId="0" borderId="0" xfId="0" applyFont="1" applyAlignment="1"/>
    <xf numFmtId="0" fontId="13" fillId="0" borderId="0" xfId="0" applyFont="1" applyAlignment="1" applyProtection="1"/>
    <xf numFmtId="44" fontId="11" fillId="0" borderId="8" xfId="2" applyFont="1" applyBorder="1" applyAlignment="1"/>
    <xf numFmtId="44" fontId="13" fillId="0" borderId="8" xfId="2" applyFont="1" applyBorder="1" applyAlignment="1" applyProtection="1"/>
    <xf numFmtId="0" fontId="11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44" fontId="11" fillId="0" borderId="8" xfId="2" applyFont="1" applyBorder="1" applyAlignment="1">
      <alignment vertical="center"/>
    </xf>
    <xf numFmtId="44" fontId="13" fillId="0" borderId="8" xfId="2" applyFont="1" applyBorder="1" applyAlignment="1" applyProtection="1">
      <alignment vertical="center"/>
    </xf>
    <xf numFmtId="0" fontId="12" fillId="0" borderId="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3" fontId="13" fillId="0" borderId="2" xfId="0" quotePrefix="1" applyNumberFormat="1" applyFont="1" applyBorder="1" applyAlignment="1" applyProtection="1">
      <alignment horizontal="center"/>
    </xf>
    <xf numFmtId="0" fontId="13" fillId="0" borderId="2" xfId="0" applyFont="1" applyBorder="1" applyAlignment="1" applyProtection="1"/>
    <xf numFmtId="0" fontId="13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center" wrapText="1"/>
    </xf>
    <xf numFmtId="3" fontId="13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</xf>
    <xf numFmtId="0" fontId="13" fillId="0" borderId="5" xfId="0" applyFont="1" applyBorder="1" applyAlignment="1" applyProtection="1">
      <alignment horizontal="center"/>
    </xf>
    <xf numFmtId="3" fontId="13" fillId="0" borderId="1" xfId="0" quotePrefix="1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right"/>
    </xf>
    <xf numFmtId="0" fontId="12" fillId="0" borderId="4" xfId="0" applyFont="1" applyBorder="1" applyAlignment="1" applyProtection="1">
      <alignment horizontal="right"/>
    </xf>
    <xf numFmtId="0" fontId="13" fillId="0" borderId="9" xfId="0" applyFont="1" applyBorder="1" applyAlignment="1" applyProtection="1">
      <alignment horizontal="center"/>
    </xf>
    <xf numFmtId="44" fontId="13" fillId="0" borderId="10" xfId="2" applyFont="1" applyBorder="1" applyAlignment="1" applyProtection="1"/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right"/>
    </xf>
    <xf numFmtId="44" fontId="11" fillId="0" borderId="12" xfId="2" applyFont="1" applyBorder="1" applyAlignment="1"/>
    <xf numFmtId="3" fontId="14" fillId="0" borderId="6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7" xfId="0" applyNumberFormat="1" applyFont="1" applyBorder="1" applyAlignment="1" applyProtection="1">
      <alignment horizontal="center" vertical="center" wrapText="1"/>
      <protection locked="0"/>
    </xf>
    <xf numFmtId="3" fontId="14" fillId="0" borderId="7" xfId="0" applyNumberFormat="1" applyFont="1" applyBorder="1" applyAlignment="1" applyProtection="1">
      <alignment horizontal="center"/>
      <protection locked="0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V69"/>
  <sheetViews>
    <sheetView tabSelected="1" defaultGridColor="0" topLeftCell="A19" colorId="22" zoomScale="75" zoomScaleNormal="50" workbookViewId="0">
      <selection activeCell="D30" sqref="D30"/>
    </sheetView>
  </sheetViews>
  <sheetFormatPr defaultColWidth="9.6640625" defaultRowHeight="15" x14ac:dyDescent="0.2"/>
  <cols>
    <col min="1" max="1" width="7.77734375" customWidth="1"/>
    <col min="2" max="3" width="12.88671875" customWidth="1"/>
    <col min="4" max="4" width="40.5546875" customWidth="1"/>
    <col min="5" max="6" width="21.5546875" style="9" customWidth="1"/>
    <col min="8" max="8" width="12" bestFit="1" customWidth="1"/>
  </cols>
  <sheetData>
    <row r="1" spans="1:48" s="21" customFormat="1" ht="21.75" customHeight="1" x14ac:dyDescent="0.25">
      <c r="A1" s="1" t="s">
        <v>15</v>
      </c>
      <c r="B1" s="2"/>
      <c r="C1" s="19" t="s">
        <v>20</v>
      </c>
      <c r="D1" s="3"/>
      <c r="E1" s="7"/>
      <c r="F1" s="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s="21" customFormat="1" ht="21.75" customHeight="1" x14ac:dyDescent="0.25">
      <c r="A2" s="4" t="s">
        <v>23</v>
      </c>
      <c r="B2" s="4"/>
      <c r="C2" s="22">
        <v>786676.29</v>
      </c>
      <c r="D2" s="23"/>
      <c r="E2" s="7"/>
      <c r="F2" s="8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21" customFormat="1" ht="21.75" customHeight="1" x14ac:dyDescent="0.25">
      <c r="A3" s="4" t="s">
        <v>22</v>
      </c>
      <c r="B3" s="5"/>
      <c r="C3" s="4"/>
      <c r="D3" s="24"/>
      <c r="E3" s="25"/>
      <c r="F3" s="2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3" customFormat="1" ht="21.75" customHeight="1" x14ac:dyDescent="0.25">
      <c r="A4" s="4"/>
      <c r="B4" s="5"/>
      <c r="C4" s="4"/>
      <c r="D4" s="29"/>
      <c r="E4" s="30" t="s">
        <v>16</v>
      </c>
      <c r="F4" s="30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 s="3" customFormat="1" ht="21.75" customHeight="1" x14ac:dyDescent="0.25">
      <c r="A5" s="4"/>
      <c r="B5" s="5"/>
      <c r="C5" s="4"/>
      <c r="D5" s="29"/>
      <c r="E5" s="30" t="s">
        <v>24</v>
      </c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 s="21" customFormat="1" ht="21.75" customHeight="1" x14ac:dyDescent="0.25">
      <c r="A6" s="4"/>
      <c r="B6" s="4"/>
      <c r="C6" s="4"/>
      <c r="D6" s="24"/>
      <c r="E6" s="8" t="s">
        <v>25</v>
      </c>
      <c r="F6" s="8"/>
    </row>
    <row r="7" spans="1:48" s="21" customFormat="1" ht="21.75" customHeight="1" x14ac:dyDescent="0.25">
      <c r="A7" s="4"/>
      <c r="B7" s="4"/>
      <c r="C7" s="4"/>
      <c r="D7" s="24"/>
      <c r="E7" s="8" t="s">
        <v>26</v>
      </c>
      <c r="F7" s="8"/>
    </row>
    <row r="8" spans="1:48" s="21" customFormat="1" ht="21.75" customHeight="1" x14ac:dyDescent="0.25">
      <c r="A8" s="4"/>
      <c r="B8" s="6"/>
      <c r="C8" s="4"/>
      <c r="D8" s="24"/>
      <c r="E8" s="8"/>
      <c r="F8" s="8"/>
    </row>
    <row r="9" spans="1:48" s="26" customFormat="1" ht="24" customHeight="1" x14ac:dyDescent="0.2">
      <c r="A9" s="10" t="s">
        <v>4</v>
      </c>
      <c r="B9" s="11" t="s">
        <v>5</v>
      </c>
      <c r="C9" s="11" t="s">
        <v>2</v>
      </c>
      <c r="D9" s="10" t="s">
        <v>3</v>
      </c>
      <c r="E9" s="12" t="s">
        <v>0</v>
      </c>
      <c r="F9" s="12" t="s">
        <v>1</v>
      </c>
    </row>
    <row r="10" spans="1:48" s="13" customFormat="1" ht="35.25" customHeight="1" x14ac:dyDescent="0.25">
      <c r="A10" s="40"/>
      <c r="B10" s="41"/>
      <c r="C10" s="42"/>
      <c r="D10" s="42" t="s">
        <v>10</v>
      </c>
      <c r="E10" s="34"/>
      <c r="F10" s="35"/>
      <c r="G10" s="32"/>
      <c r="H10" s="33"/>
    </row>
    <row r="11" spans="1:48" s="13" customFormat="1" ht="29.25" customHeight="1" x14ac:dyDescent="0.25">
      <c r="A11" s="43">
        <v>422</v>
      </c>
      <c r="B11" s="63">
        <v>150063</v>
      </c>
      <c r="C11" s="43" t="s">
        <v>6</v>
      </c>
      <c r="D11" s="45" t="s">
        <v>18</v>
      </c>
      <c r="E11" s="34">
        <v>3.3</v>
      </c>
      <c r="F11" s="35">
        <f>+E11*B11</f>
        <v>495207.89999999997</v>
      </c>
      <c r="G11" s="32"/>
      <c r="H11" s="33"/>
    </row>
    <row r="12" spans="1:48" s="13" customFormat="1" ht="29.25" customHeight="1" x14ac:dyDescent="0.25">
      <c r="A12" s="43">
        <v>422</v>
      </c>
      <c r="B12" s="64">
        <v>4689</v>
      </c>
      <c r="C12" s="43" t="s">
        <v>7</v>
      </c>
      <c r="D12" s="45" t="s">
        <v>17</v>
      </c>
      <c r="E12" s="34">
        <v>20.5</v>
      </c>
      <c r="F12" s="35">
        <f t="shared" ref="F12:F14" si="0">+E12*B12</f>
        <v>96124.5</v>
      </c>
      <c r="G12" s="32"/>
      <c r="H12" s="33"/>
    </row>
    <row r="13" spans="1:48" s="28" customFormat="1" ht="44.25" customHeight="1" x14ac:dyDescent="0.2">
      <c r="A13" s="46">
        <v>103.05</v>
      </c>
      <c r="B13" s="65">
        <v>1</v>
      </c>
      <c r="C13" s="46" t="s">
        <v>8</v>
      </c>
      <c r="D13" s="47" t="s">
        <v>19</v>
      </c>
      <c r="E13" s="38">
        <v>3000</v>
      </c>
      <c r="F13" s="39">
        <f t="shared" si="0"/>
        <v>3000</v>
      </c>
      <c r="G13" s="36"/>
      <c r="H13" s="37"/>
    </row>
    <row r="14" spans="1:48" s="13" customFormat="1" ht="29.25" customHeight="1" x14ac:dyDescent="0.25">
      <c r="A14" s="43">
        <v>614</v>
      </c>
      <c r="B14" s="66">
        <v>1</v>
      </c>
      <c r="C14" s="43" t="s">
        <v>8</v>
      </c>
      <c r="D14" s="45" t="s">
        <v>9</v>
      </c>
      <c r="E14" s="34">
        <v>12500</v>
      </c>
      <c r="F14" s="35">
        <f t="shared" si="0"/>
        <v>12500</v>
      </c>
      <c r="G14" s="32"/>
      <c r="H14" s="33"/>
    </row>
    <row r="15" spans="1:48" s="13" customFormat="1" ht="29.25" customHeight="1" x14ac:dyDescent="0.25">
      <c r="A15" s="43"/>
      <c r="B15" s="48"/>
      <c r="C15" s="43"/>
      <c r="D15" s="49" t="s">
        <v>11</v>
      </c>
      <c r="E15" s="34"/>
      <c r="F15" s="35">
        <f>SUM(F11:F14)</f>
        <v>606832.39999999991</v>
      </c>
      <c r="G15" s="32"/>
      <c r="H15" s="33"/>
    </row>
    <row r="16" spans="1:48" s="13" customFormat="1" ht="29.25" customHeight="1" x14ac:dyDescent="0.25">
      <c r="A16" s="43"/>
      <c r="B16" s="44"/>
      <c r="C16" s="43"/>
      <c r="D16" s="45"/>
      <c r="E16" s="38"/>
      <c r="F16" s="39"/>
      <c r="G16" s="36"/>
      <c r="H16" s="37"/>
    </row>
    <row r="17" spans="1:48" s="13" customFormat="1" ht="29.25" customHeight="1" x14ac:dyDescent="0.25">
      <c r="A17" s="50"/>
      <c r="B17" s="51"/>
      <c r="C17" s="52"/>
      <c r="D17" s="42" t="s">
        <v>12</v>
      </c>
      <c r="E17" s="34"/>
      <c r="F17" s="35"/>
      <c r="G17" s="32"/>
      <c r="H17" s="33"/>
    </row>
    <row r="18" spans="1:48" s="13" customFormat="1" ht="29.25" customHeight="1" x14ac:dyDescent="0.25">
      <c r="A18" s="43">
        <v>422</v>
      </c>
      <c r="B18" s="63">
        <v>59601</v>
      </c>
      <c r="C18" s="43" t="s">
        <v>6</v>
      </c>
      <c r="D18" s="45" t="s">
        <v>18</v>
      </c>
      <c r="E18" s="34">
        <v>3.3</v>
      </c>
      <c r="F18" s="35">
        <f t="shared" ref="F18:F21" si="1">+E18*B18</f>
        <v>196683.3</v>
      </c>
      <c r="G18" s="32"/>
      <c r="H18" s="33"/>
    </row>
    <row r="19" spans="1:48" s="13" customFormat="1" ht="29.25" customHeight="1" x14ac:dyDescent="0.25">
      <c r="A19" s="43">
        <v>422</v>
      </c>
      <c r="B19" s="64">
        <v>1862</v>
      </c>
      <c r="C19" s="43" t="s">
        <v>7</v>
      </c>
      <c r="D19" s="45" t="s">
        <v>17</v>
      </c>
      <c r="E19" s="34">
        <v>20.5</v>
      </c>
      <c r="F19" s="35">
        <f t="shared" si="1"/>
        <v>38171</v>
      </c>
      <c r="G19" s="32"/>
      <c r="H19" s="33"/>
    </row>
    <row r="20" spans="1:48" s="27" customFormat="1" ht="41.25" customHeight="1" x14ac:dyDescent="0.2">
      <c r="A20" s="46">
        <v>103.05</v>
      </c>
      <c r="B20" s="65">
        <v>1</v>
      </c>
      <c r="C20" s="46" t="s">
        <v>8</v>
      </c>
      <c r="D20" s="47" t="s">
        <v>19</v>
      </c>
      <c r="E20" s="38">
        <v>1275</v>
      </c>
      <c r="F20" s="39">
        <f t="shared" si="1"/>
        <v>1275</v>
      </c>
      <c r="G20" s="36"/>
      <c r="H20" s="37"/>
    </row>
    <row r="21" spans="1:48" s="13" customFormat="1" ht="29.25" customHeight="1" x14ac:dyDescent="0.25">
      <c r="A21" s="43">
        <v>614</v>
      </c>
      <c r="B21" s="66">
        <v>1</v>
      </c>
      <c r="C21" s="43" t="s">
        <v>8</v>
      </c>
      <c r="D21" s="45" t="s">
        <v>9</v>
      </c>
      <c r="E21" s="34">
        <v>7000</v>
      </c>
      <c r="F21" s="35">
        <f t="shared" si="1"/>
        <v>7000</v>
      </c>
      <c r="G21" s="32"/>
      <c r="H21" s="33"/>
    </row>
    <row r="22" spans="1:48" s="13" customFormat="1" ht="29.25" customHeight="1" x14ac:dyDescent="0.25">
      <c r="A22" s="53"/>
      <c r="B22" s="54"/>
      <c r="C22" s="53"/>
      <c r="D22" s="55" t="s">
        <v>13</v>
      </c>
      <c r="E22" s="34"/>
      <c r="F22" s="35">
        <f>SUM(F18:F21)</f>
        <v>243129.3</v>
      </c>
      <c r="G22" s="32"/>
      <c r="H22" s="33"/>
    </row>
    <row r="23" spans="1:48" s="13" customFormat="1" ht="29.25" customHeight="1" x14ac:dyDescent="0.25">
      <c r="A23" s="53"/>
      <c r="B23" s="54"/>
      <c r="C23" s="53"/>
      <c r="D23" s="56"/>
      <c r="E23" s="34"/>
      <c r="F23" s="35"/>
      <c r="G23" s="32"/>
      <c r="H23" s="33"/>
    </row>
    <row r="24" spans="1:48" s="13" customFormat="1" ht="29.25" customHeight="1" thickBot="1" x14ac:dyDescent="0.3">
      <c r="A24" s="57"/>
      <c r="B24" s="59"/>
      <c r="C24" s="60"/>
      <c r="D24" s="61" t="s">
        <v>14</v>
      </c>
      <c r="E24" s="62" t="s">
        <v>21</v>
      </c>
      <c r="F24" s="58">
        <f>+F15+F22</f>
        <v>849961.7</v>
      </c>
      <c r="G24" s="32"/>
      <c r="H24" s="33"/>
    </row>
    <row r="25" spans="1:48" s="14" customFormat="1" ht="18" customHeight="1" thickTop="1" x14ac:dyDescent="0.25">
      <c r="A25" s="16"/>
      <c r="B25" s="17"/>
      <c r="C25" s="16"/>
      <c r="D25" s="18"/>
      <c r="E25" s="15"/>
      <c r="F25" s="15"/>
    </row>
    <row r="26" spans="1:48" s="3" customFormat="1" ht="21.75" customHeight="1" x14ac:dyDescent="0.25">
      <c r="A26" s="4"/>
      <c r="B26" s="5"/>
      <c r="C26" s="4"/>
      <c r="D26" s="29"/>
      <c r="E26" s="30" t="s">
        <v>16</v>
      </c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3" customFormat="1" ht="21.75" customHeight="1" x14ac:dyDescent="0.25">
      <c r="A27" s="4"/>
      <c r="B27" s="5"/>
      <c r="C27" s="4"/>
      <c r="D27" s="29"/>
      <c r="E27" s="30" t="s">
        <v>27</v>
      </c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s="21" customFormat="1" ht="21.75" customHeight="1" x14ac:dyDescent="0.25">
      <c r="A28" s="4"/>
      <c r="B28" s="4"/>
      <c r="C28" s="4"/>
      <c r="D28" s="24"/>
      <c r="E28" s="8" t="s">
        <v>28</v>
      </c>
      <c r="F28" s="8"/>
    </row>
    <row r="29" spans="1:48" s="21" customFormat="1" ht="21.75" customHeight="1" x14ac:dyDescent="0.25">
      <c r="A29" s="4"/>
      <c r="B29" s="4"/>
      <c r="C29" s="4"/>
      <c r="D29" s="24"/>
      <c r="E29" s="8" t="s">
        <v>29</v>
      </c>
      <c r="F29" s="8"/>
    </row>
    <row r="30" spans="1:48" s="21" customFormat="1" ht="21.75" customHeight="1" x14ac:dyDescent="0.25">
      <c r="A30" s="4"/>
      <c r="B30" s="6"/>
      <c r="C30" s="4"/>
      <c r="D30" s="24"/>
      <c r="E30" s="8"/>
      <c r="F30" s="8"/>
    </row>
    <row r="31" spans="1:48" s="26" customFormat="1" ht="24" customHeight="1" x14ac:dyDescent="0.2">
      <c r="A31" s="10" t="s">
        <v>4</v>
      </c>
      <c r="B31" s="11" t="s">
        <v>5</v>
      </c>
      <c r="C31" s="11" t="s">
        <v>2</v>
      </c>
      <c r="D31" s="10" t="s">
        <v>3</v>
      </c>
      <c r="E31" s="12" t="s">
        <v>0</v>
      </c>
      <c r="F31" s="12" t="s">
        <v>1</v>
      </c>
    </row>
    <row r="32" spans="1:48" s="13" customFormat="1" ht="35.25" customHeight="1" x14ac:dyDescent="0.25">
      <c r="A32" s="40"/>
      <c r="B32" s="41"/>
      <c r="C32" s="42"/>
      <c r="D32" s="42" t="s">
        <v>10</v>
      </c>
      <c r="E32" s="34"/>
      <c r="F32" s="35"/>
      <c r="G32" s="32"/>
      <c r="H32" s="33"/>
    </row>
    <row r="33" spans="1:48" s="13" customFormat="1" ht="29.25" customHeight="1" x14ac:dyDescent="0.25">
      <c r="A33" s="43">
        <v>422</v>
      </c>
      <c r="B33" s="63">
        <v>150063</v>
      </c>
      <c r="C33" s="43" t="s">
        <v>6</v>
      </c>
      <c r="D33" s="45" t="s">
        <v>18</v>
      </c>
      <c r="E33" s="34">
        <v>2.87</v>
      </c>
      <c r="F33" s="35">
        <f>+E33*B33</f>
        <v>430680.81</v>
      </c>
      <c r="G33" s="32"/>
      <c r="H33" s="33"/>
    </row>
    <row r="34" spans="1:48" s="13" customFormat="1" ht="29.25" customHeight="1" x14ac:dyDescent="0.25">
      <c r="A34" s="43">
        <v>422</v>
      </c>
      <c r="B34" s="64">
        <v>4689</v>
      </c>
      <c r="C34" s="43" t="s">
        <v>7</v>
      </c>
      <c r="D34" s="45" t="s">
        <v>17</v>
      </c>
      <c r="E34" s="34">
        <v>23</v>
      </c>
      <c r="F34" s="35">
        <f t="shared" ref="F34:F36" si="2">+E34*B34</f>
        <v>107847</v>
      </c>
      <c r="G34" s="32"/>
      <c r="H34" s="33"/>
    </row>
    <row r="35" spans="1:48" s="28" customFormat="1" ht="44.25" customHeight="1" x14ac:dyDescent="0.2">
      <c r="A35" s="46">
        <v>103.05</v>
      </c>
      <c r="B35" s="65">
        <v>1</v>
      </c>
      <c r="C35" s="46" t="s">
        <v>8</v>
      </c>
      <c r="D35" s="47" t="s">
        <v>19</v>
      </c>
      <c r="E35" s="38">
        <v>2225</v>
      </c>
      <c r="F35" s="39">
        <f t="shared" si="2"/>
        <v>2225</v>
      </c>
      <c r="G35" s="36"/>
      <c r="H35" s="37"/>
    </row>
    <row r="36" spans="1:48" s="13" customFormat="1" ht="29.25" customHeight="1" x14ac:dyDescent="0.25">
      <c r="A36" s="43">
        <v>614</v>
      </c>
      <c r="B36" s="66">
        <v>1</v>
      </c>
      <c r="C36" s="43" t="s">
        <v>8</v>
      </c>
      <c r="D36" s="45" t="s">
        <v>9</v>
      </c>
      <c r="E36" s="34">
        <v>19500</v>
      </c>
      <c r="F36" s="35">
        <f t="shared" si="2"/>
        <v>19500</v>
      </c>
      <c r="G36" s="32"/>
      <c r="H36" s="33"/>
    </row>
    <row r="37" spans="1:48" s="13" customFormat="1" ht="29.25" customHeight="1" x14ac:dyDescent="0.25">
      <c r="A37" s="43"/>
      <c r="B37" s="48"/>
      <c r="C37" s="43"/>
      <c r="D37" s="49" t="s">
        <v>11</v>
      </c>
      <c r="E37" s="34"/>
      <c r="F37" s="35">
        <f>SUM(F33:F36)</f>
        <v>560252.81000000006</v>
      </c>
      <c r="G37" s="32"/>
      <c r="H37" s="33"/>
    </row>
    <row r="38" spans="1:48" s="13" customFormat="1" ht="29.25" customHeight="1" x14ac:dyDescent="0.25">
      <c r="A38" s="43"/>
      <c r="B38" s="44"/>
      <c r="C38" s="43"/>
      <c r="D38" s="45"/>
      <c r="E38" s="38"/>
      <c r="F38" s="39"/>
      <c r="G38" s="36"/>
      <c r="H38" s="37"/>
    </row>
    <row r="39" spans="1:48" s="13" customFormat="1" ht="29.25" customHeight="1" x14ac:dyDescent="0.25">
      <c r="A39" s="50"/>
      <c r="B39" s="51"/>
      <c r="C39" s="52"/>
      <c r="D39" s="42" t="s">
        <v>12</v>
      </c>
      <c r="E39" s="34"/>
      <c r="F39" s="35"/>
      <c r="G39" s="32"/>
      <c r="H39" s="33"/>
    </row>
    <row r="40" spans="1:48" s="13" customFormat="1" ht="29.25" customHeight="1" x14ac:dyDescent="0.25">
      <c r="A40" s="43">
        <v>422</v>
      </c>
      <c r="B40" s="63">
        <v>59601</v>
      </c>
      <c r="C40" s="43" t="s">
        <v>6</v>
      </c>
      <c r="D40" s="45" t="s">
        <v>18</v>
      </c>
      <c r="E40" s="34">
        <v>2.87</v>
      </c>
      <c r="F40" s="35">
        <f t="shared" ref="F40:F43" si="3">+E40*B40</f>
        <v>171054.87</v>
      </c>
      <c r="G40" s="32"/>
      <c r="H40" s="33"/>
    </row>
    <row r="41" spans="1:48" s="13" customFormat="1" ht="29.25" customHeight="1" x14ac:dyDescent="0.25">
      <c r="A41" s="43">
        <v>422</v>
      </c>
      <c r="B41" s="64">
        <v>1862</v>
      </c>
      <c r="C41" s="43" t="s">
        <v>7</v>
      </c>
      <c r="D41" s="45" t="s">
        <v>17</v>
      </c>
      <c r="E41" s="34">
        <v>23</v>
      </c>
      <c r="F41" s="35">
        <f t="shared" si="3"/>
        <v>42826</v>
      </c>
      <c r="G41" s="32"/>
      <c r="H41" s="33"/>
    </row>
    <row r="42" spans="1:48" s="27" customFormat="1" ht="41.25" customHeight="1" x14ac:dyDescent="0.2">
      <c r="A42" s="46">
        <v>103.05</v>
      </c>
      <c r="B42" s="65">
        <v>1</v>
      </c>
      <c r="C42" s="46" t="s">
        <v>8</v>
      </c>
      <c r="D42" s="47" t="s">
        <v>19</v>
      </c>
      <c r="E42" s="38">
        <v>900</v>
      </c>
      <c r="F42" s="39">
        <f t="shared" si="3"/>
        <v>900</v>
      </c>
      <c r="G42" s="36"/>
      <c r="H42" s="37"/>
    </row>
    <row r="43" spans="1:48" s="13" customFormat="1" ht="29.25" customHeight="1" x14ac:dyDescent="0.25">
      <c r="A43" s="43">
        <v>614</v>
      </c>
      <c r="B43" s="66">
        <v>1</v>
      </c>
      <c r="C43" s="43" t="s">
        <v>8</v>
      </c>
      <c r="D43" s="45" t="s">
        <v>9</v>
      </c>
      <c r="E43" s="34">
        <v>7750</v>
      </c>
      <c r="F43" s="35">
        <f t="shared" si="3"/>
        <v>7750</v>
      </c>
      <c r="G43" s="32"/>
      <c r="H43" s="33"/>
    </row>
    <row r="44" spans="1:48" s="13" customFormat="1" ht="29.25" customHeight="1" x14ac:dyDescent="0.25">
      <c r="A44" s="53"/>
      <c r="B44" s="54"/>
      <c r="C44" s="53"/>
      <c r="D44" s="55" t="s">
        <v>13</v>
      </c>
      <c r="E44" s="34"/>
      <c r="F44" s="35">
        <f>SUM(F40:F43)</f>
        <v>222530.87</v>
      </c>
      <c r="G44" s="32"/>
      <c r="H44" s="33"/>
    </row>
    <row r="45" spans="1:48" s="13" customFormat="1" ht="29.25" customHeight="1" x14ac:dyDescent="0.25">
      <c r="A45" s="53"/>
      <c r="B45" s="54"/>
      <c r="C45" s="53"/>
      <c r="D45" s="56"/>
      <c r="E45" s="34"/>
      <c r="F45" s="35"/>
      <c r="G45" s="32"/>
      <c r="H45" s="33"/>
    </row>
    <row r="46" spans="1:48" s="13" customFormat="1" ht="29.25" customHeight="1" thickBot="1" x14ac:dyDescent="0.3">
      <c r="A46" s="57"/>
      <c r="B46" s="59"/>
      <c r="C46" s="60"/>
      <c r="D46" s="61" t="s">
        <v>14</v>
      </c>
      <c r="E46" s="62" t="s">
        <v>21</v>
      </c>
      <c r="F46" s="58">
        <f>+F37+F44</f>
        <v>782783.68</v>
      </c>
      <c r="G46" s="32"/>
      <c r="H46" s="33"/>
    </row>
    <row r="47" spans="1:48" s="14" customFormat="1" ht="18" customHeight="1" thickTop="1" x14ac:dyDescent="0.25">
      <c r="A47" s="16"/>
      <c r="B47" s="17"/>
      <c r="C47" s="16"/>
      <c r="D47" s="18"/>
      <c r="E47" s="15"/>
      <c r="F47" s="15"/>
    </row>
    <row r="48" spans="1:48" s="3" customFormat="1" ht="21.75" customHeight="1" x14ac:dyDescent="0.25">
      <c r="A48" s="4"/>
      <c r="B48" s="5"/>
      <c r="C48" s="4"/>
      <c r="D48" s="29"/>
      <c r="E48" s="30" t="s">
        <v>16</v>
      </c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</row>
    <row r="49" spans="1:48" s="3" customFormat="1" ht="21.75" customHeight="1" x14ac:dyDescent="0.25">
      <c r="A49" s="4"/>
      <c r="B49" s="5"/>
      <c r="C49" s="4"/>
      <c r="D49" s="29"/>
      <c r="E49" s="30" t="s">
        <v>30</v>
      </c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</row>
    <row r="50" spans="1:48" s="21" customFormat="1" ht="21.75" customHeight="1" x14ac:dyDescent="0.25">
      <c r="A50" s="4"/>
      <c r="B50" s="4"/>
      <c r="C50" s="4"/>
      <c r="D50" s="24"/>
      <c r="E50" s="8" t="s">
        <v>31</v>
      </c>
      <c r="F50" s="8"/>
    </row>
    <row r="51" spans="1:48" s="21" customFormat="1" ht="21.75" customHeight="1" x14ac:dyDescent="0.25">
      <c r="A51" s="4"/>
      <c r="B51" s="4"/>
      <c r="C51" s="4"/>
      <c r="D51" s="24"/>
      <c r="E51" s="8" t="s">
        <v>32</v>
      </c>
      <c r="F51" s="8"/>
    </row>
    <row r="52" spans="1:48" s="21" customFormat="1" ht="21.75" customHeight="1" x14ac:dyDescent="0.25">
      <c r="A52" s="4"/>
      <c r="B52" s="6"/>
      <c r="C52" s="4"/>
      <c r="D52" s="24"/>
      <c r="E52" s="8"/>
      <c r="F52" s="8"/>
    </row>
    <row r="53" spans="1:48" s="26" customFormat="1" ht="24" customHeight="1" x14ac:dyDescent="0.2">
      <c r="A53" s="10" t="s">
        <v>4</v>
      </c>
      <c r="B53" s="11" t="s">
        <v>5</v>
      </c>
      <c r="C53" s="11" t="s">
        <v>2</v>
      </c>
      <c r="D53" s="10" t="s">
        <v>3</v>
      </c>
      <c r="E53" s="12" t="s">
        <v>0</v>
      </c>
      <c r="F53" s="12" t="s">
        <v>1</v>
      </c>
    </row>
    <row r="54" spans="1:48" s="13" customFormat="1" ht="35.25" customHeight="1" x14ac:dyDescent="0.25">
      <c r="A54" s="40"/>
      <c r="B54" s="41"/>
      <c r="C54" s="42"/>
      <c r="D54" s="42" t="s">
        <v>10</v>
      </c>
      <c r="E54" s="34"/>
      <c r="F54" s="35"/>
      <c r="G54" s="32"/>
      <c r="H54" s="33"/>
    </row>
    <row r="55" spans="1:48" s="13" customFormat="1" ht="29.25" customHeight="1" x14ac:dyDescent="0.25">
      <c r="A55" s="43">
        <v>422</v>
      </c>
      <c r="B55" s="63">
        <v>150063</v>
      </c>
      <c r="C55" s="43" t="s">
        <v>6</v>
      </c>
      <c r="D55" s="45" t="s">
        <v>18</v>
      </c>
      <c r="E55" s="34">
        <v>2.9</v>
      </c>
      <c r="F55" s="35">
        <f>+E55*B55</f>
        <v>435182.7</v>
      </c>
      <c r="G55" s="32"/>
      <c r="H55" s="33"/>
    </row>
    <row r="56" spans="1:48" s="13" customFormat="1" ht="29.25" customHeight="1" x14ac:dyDescent="0.25">
      <c r="A56" s="43">
        <v>422</v>
      </c>
      <c r="B56" s="64">
        <v>4689</v>
      </c>
      <c r="C56" s="43" t="s">
        <v>7</v>
      </c>
      <c r="D56" s="45" t="s">
        <v>17</v>
      </c>
      <c r="E56" s="34">
        <v>27</v>
      </c>
      <c r="F56" s="35">
        <f t="shared" ref="F56:F58" si="4">+E56*B56</f>
        <v>126603</v>
      </c>
      <c r="G56" s="32"/>
      <c r="H56" s="33"/>
    </row>
    <row r="57" spans="1:48" s="28" customFormat="1" ht="44.25" customHeight="1" x14ac:dyDescent="0.2">
      <c r="A57" s="46">
        <v>103.05</v>
      </c>
      <c r="B57" s="65">
        <v>1</v>
      </c>
      <c r="C57" s="46" t="s">
        <v>8</v>
      </c>
      <c r="D57" s="47" t="s">
        <v>19</v>
      </c>
      <c r="E57" s="38">
        <v>4000</v>
      </c>
      <c r="F57" s="39">
        <f t="shared" si="4"/>
        <v>4000</v>
      </c>
      <c r="G57" s="36"/>
      <c r="H57" s="37"/>
    </row>
    <row r="58" spans="1:48" s="13" customFormat="1" ht="29.25" customHeight="1" x14ac:dyDescent="0.25">
      <c r="A58" s="43">
        <v>614</v>
      </c>
      <c r="B58" s="66">
        <v>1</v>
      </c>
      <c r="C58" s="43" t="s">
        <v>8</v>
      </c>
      <c r="D58" s="45" t="s">
        <v>9</v>
      </c>
      <c r="E58" s="34">
        <v>20000</v>
      </c>
      <c r="F58" s="35">
        <f t="shared" si="4"/>
        <v>20000</v>
      </c>
      <c r="G58" s="32"/>
      <c r="H58" s="33"/>
    </row>
    <row r="59" spans="1:48" s="13" customFormat="1" ht="29.25" customHeight="1" x14ac:dyDescent="0.25">
      <c r="A59" s="43"/>
      <c r="B59" s="48"/>
      <c r="C59" s="43"/>
      <c r="D59" s="49" t="s">
        <v>11</v>
      </c>
      <c r="E59" s="34"/>
      <c r="F59" s="35">
        <f>SUM(F55:F58)</f>
        <v>585785.69999999995</v>
      </c>
      <c r="G59" s="32"/>
      <c r="H59" s="33"/>
    </row>
    <row r="60" spans="1:48" s="13" customFormat="1" ht="29.25" customHeight="1" x14ac:dyDescent="0.25">
      <c r="A60" s="43"/>
      <c r="B60" s="44"/>
      <c r="C60" s="43"/>
      <c r="D60" s="45"/>
      <c r="E60" s="38"/>
      <c r="F60" s="39"/>
      <c r="G60" s="36"/>
      <c r="H60" s="37"/>
    </row>
    <row r="61" spans="1:48" s="13" customFormat="1" ht="29.25" customHeight="1" x14ac:dyDescent="0.25">
      <c r="A61" s="50"/>
      <c r="B61" s="51"/>
      <c r="C61" s="52"/>
      <c r="D61" s="42" t="s">
        <v>12</v>
      </c>
      <c r="E61" s="34"/>
      <c r="F61" s="35"/>
      <c r="G61" s="32"/>
      <c r="H61" s="33"/>
    </row>
    <row r="62" spans="1:48" s="13" customFormat="1" ht="29.25" customHeight="1" x14ac:dyDescent="0.25">
      <c r="A62" s="43">
        <v>422</v>
      </c>
      <c r="B62" s="63">
        <v>59601</v>
      </c>
      <c r="C62" s="43" t="s">
        <v>6</v>
      </c>
      <c r="D62" s="45" t="s">
        <v>18</v>
      </c>
      <c r="E62" s="34">
        <v>2.9</v>
      </c>
      <c r="F62" s="35">
        <f t="shared" ref="F62:F65" si="5">+E62*B62</f>
        <v>172842.9</v>
      </c>
      <c r="G62" s="32"/>
      <c r="H62" s="33"/>
    </row>
    <row r="63" spans="1:48" s="13" customFormat="1" ht="29.25" customHeight="1" x14ac:dyDescent="0.25">
      <c r="A63" s="43">
        <v>422</v>
      </c>
      <c r="B63" s="64">
        <v>1862</v>
      </c>
      <c r="C63" s="43" t="s">
        <v>7</v>
      </c>
      <c r="D63" s="45" t="s">
        <v>17</v>
      </c>
      <c r="E63" s="34">
        <v>27</v>
      </c>
      <c r="F63" s="35">
        <f t="shared" si="5"/>
        <v>50274</v>
      </c>
      <c r="G63" s="32"/>
      <c r="H63" s="33"/>
    </row>
    <row r="64" spans="1:48" s="27" customFormat="1" ht="41.25" customHeight="1" x14ac:dyDescent="0.2">
      <c r="A64" s="46">
        <v>103.05</v>
      </c>
      <c r="B64" s="65">
        <v>1</v>
      </c>
      <c r="C64" s="46" t="s">
        <v>8</v>
      </c>
      <c r="D64" s="47" t="s">
        <v>19</v>
      </c>
      <c r="E64" s="38">
        <v>3000</v>
      </c>
      <c r="F64" s="39">
        <f t="shared" si="5"/>
        <v>3000</v>
      </c>
      <c r="G64" s="36"/>
      <c r="H64" s="37"/>
    </row>
    <row r="65" spans="1:8" s="13" customFormat="1" ht="29.25" customHeight="1" x14ac:dyDescent="0.25">
      <c r="A65" s="43">
        <v>614</v>
      </c>
      <c r="B65" s="66">
        <v>1</v>
      </c>
      <c r="C65" s="43" t="s">
        <v>8</v>
      </c>
      <c r="D65" s="45" t="s">
        <v>9</v>
      </c>
      <c r="E65" s="34">
        <v>25000</v>
      </c>
      <c r="F65" s="35">
        <f t="shared" si="5"/>
        <v>25000</v>
      </c>
      <c r="G65" s="32"/>
      <c r="H65" s="33"/>
    </row>
    <row r="66" spans="1:8" s="13" customFormat="1" ht="29.25" customHeight="1" x14ac:dyDescent="0.25">
      <c r="A66" s="53"/>
      <c r="B66" s="54"/>
      <c r="C66" s="53"/>
      <c r="D66" s="55" t="s">
        <v>13</v>
      </c>
      <c r="E66" s="34"/>
      <c r="F66" s="35">
        <f>SUM(F62:F65)</f>
        <v>251116.9</v>
      </c>
      <c r="G66" s="32"/>
      <c r="H66" s="33"/>
    </row>
    <row r="67" spans="1:8" s="13" customFormat="1" ht="29.25" customHeight="1" x14ac:dyDescent="0.25">
      <c r="A67" s="53"/>
      <c r="B67" s="54"/>
      <c r="C67" s="53"/>
      <c r="D67" s="56"/>
      <c r="E67" s="34"/>
      <c r="F67" s="35"/>
      <c r="G67" s="32"/>
      <c r="H67" s="33"/>
    </row>
    <row r="68" spans="1:8" s="13" customFormat="1" ht="29.25" customHeight="1" thickBot="1" x14ac:dyDescent="0.3">
      <c r="A68" s="57"/>
      <c r="B68" s="59"/>
      <c r="C68" s="60"/>
      <c r="D68" s="61" t="s">
        <v>14</v>
      </c>
      <c r="E68" s="62" t="s">
        <v>21</v>
      </c>
      <c r="F68" s="58">
        <f>+F59+F66</f>
        <v>836902.6</v>
      </c>
      <c r="G68" s="32"/>
      <c r="H68" s="33"/>
    </row>
    <row r="69" spans="1:8" ht="15.75" thickTop="1" x14ac:dyDescent="0.2"/>
  </sheetData>
  <phoneticPr fontId="0" type="noConversion"/>
  <printOptions horizontalCentered="1"/>
  <pageMargins left="0" right="0" top="0.25" bottom="0" header="0.5" footer="0.25"/>
  <pageSetup scale="80" orientation="landscape" r:id="rId1"/>
  <headerFooter alignWithMargins="0">
    <oddFooter>&amp;R&amp;P</oddFooter>
  </headerFooter>
  <rowBreaks count="2" manualBreakCount="2">
    <brk id="25" max="5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2019-05-09T14:17:06Z</cp:lastPrinted>
  <dcterms:created xsi:type="dcterms:W3CDTF">1999-04-07T19:03:50Z</dcterms:created>
  <dcterms:modified xsi:type="dcterms:W3CDTF">2019-05-09T16:48:55Z</dcterms:modified>
</cp:coreProperties>
</file>