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3185" windowHeight="14325" tabRatio="596" activeTab="0"/>
  </bookViews>
  <sheets>
    <sheet name="A" sheetId="1" r:id="rId1"/>
  </sheets>
  <definedNames>
    <definedName name="_xlnm.Print_Area" localSheetId="0">'A'!$A$1:$F$92</definedName>
  </definedNames>
  <calcPr fullCalcOnLoad="1"/>
</workbook>
</file>

<file path=xl/sharedStrings.xml><?xml version="1.0" encoding="utf-8"?>
<sst xmlns="http://schemas.openxmlformats.org/spreadsheetml/2006/main" count="162" uniqueCount="55">
  <si>
    <t>Unit Price</t>
  </si>
  <si>
    <t>Total</t>
  </si>
  <si>
    <t>Unit</t>
  </si>
  <si>
    <t>Description</t>
  </si>
  <si>
    <t>Item #</t>
  </si>
  <si>
    <t>Quantities</t>
  </si>
  <si>
    <t>Sq. Yd.</t>
  </si>
  <si>
    <t xml:space="preserve">Cu. Yd. </t>
  </si>
  <si>
    <t>Each</t>
  </si>
  <si>
    <t>Stabilized Crushed Aggregate</t>
  </si>
  <si>
    <t>Gallon</t>
  </si>
  <si>
    <t>L.S.</t>
  </si>
  <si>
    <t>Monument Box, As Per Plan</t>
  </si>
  <si>
    <t>Mile</t>
  </si>
  <si>
    <t>Preparing Subgrade for Shoulder Paving, As Per Plan</t>
  </si>
  <si>
    <t>Monument Box Adjusted to Grade, As Per Plan</t>
  </si>
  <si>
    <t>MISCELLANEOUS</t>
  </si>
  <si>
    <t>ERIE COUNTY ROADS</t>
  </si>
  <si>
    <t>Premium for Contract Performance Bond and Maintenance/Guarantee Bonds</t>
  </si>
  <si>
    <t>Maintaining Traffic</t>
  </si>
  <si>
    <t>Water Valve Adjusted to Grade</t>
  </si>
  <si>
    <t>Manhole Adjusted to Grade, As Per Plan</t>
  </si>
  <si>
    <t>TABULATION SHEET</t>
  </si>
  <si>
    <t>Contractor:</t>
  </si>
  <si>
    <t>Sanitary Manhole Adjusted to Grade, Per DOES Specifications, Using Existing Internal Chimney Seal</t>
  </si>
  <si>
    <t>Sanitary Manhole Adjusted to Grade, Per DOES Specifications, Including External Wrap</t>
  </si>
  <si>
    <t>TOWNSHIP ROADS</t>
  </si>
  <si>
    <t>Pavement Planing, Asphalt Concrete</t>
  </si>
  <si>
    <t>Asphalt Concrete Base</t>
  </si>
  <si>
    <t>Catch Basin Adjusted to Grade, As Per Plan</t>
  </si>
  <si>
    <t>Hour</t>
  </si>
  <si>
    <t>Grand Total</t>
  </si>
  <si>
    <t>2022 RESURFACING PROGRAM, ERIE COUNTY, OHIO</t>
  </si>
  <si>
    <t>Bid Date:   May 18, 2022  @ 9:30 a.m.</t>
  </si>
  <si>
    <t>Engineer's Estimate: $3,003,058.65</t>
  </si>
  <si>
    <t>Subgrade Compaction</t>
  </si>
  <si>
    <t>Pavement Planing, For Widening,  As Per Plan</t>
  </si>
  <si>
    <t>Gal.</t>
  </si>
  <si>
    <t xml:space="preserve">Tack Coat </t>
  </si>
  <si>
    <t>Asphalt Concrete Intermediate Course, Type 2, (448), PG64-22</t>
  </si>
  <si>
    <t>Asphalt Concrete Intermediate Course, Type 1, (448), PG64-22</t>
  </si>
  <si>
    <t>Asphalt Concrete Surface Course, Type 1, (448), PG64-22</t>
  </si>
  <si>
    <t>Asphalt Concrete Surface Course, Type 1, (448), PG76-22M</t>
  </si>
  <si>
    <t>Law Enforcement Officer with Patrol Car, As Per Plan</t>
  </si>
  <si>
    <t>Special</t>
  </si>
  <si>
    <t>Mailbox Support(s) and Approach, As Per Plan</t>
  </si>
  <si>
    <t>County Roads Total</t>
  </si>
  <si>
    <t>Tack Coat</t>
  </si>
  <si>
    <t>Township Roads Total</t>
  </si>
  <si>
    <t>Gerken Paving, Inc.</t>
  </si>
  <si>
    <t>9072 CR 424</t>
  </si>
  <si>
    <t>Napoleon, Ohio 43545</t>
  </si>
  <si>
    <t>Erie Blacktop, Inc.</t>
  </si>
  <si>
    <t>4507 Tiffin Avenue</t>
  </si>
  <si>
    <t>Sandusky, Ohio 44870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</si>
</sst>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#,##0.0_);\(#,##0.0\)"/>
    <numFmt numFmtId="175" formatCode="[$-409]dddd\,\ mmmm\ d\,\ yyyy"/>
    <numFmt numFmtId="176" formatCode="[$-409]h:mm:ss\ AM/PM"/>
    <numFmt numFmtId="177" formatCode="#,##0.000"/>
    <numFmt numFmtId="178" formatCode="#,##0.0000"/>
  </numFmts>
  <fonts count="46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8" fontId="5" fillId="0" borderId="0" xfId="45" applyNumberFormat="1" applyFont="1" applyFill="1" applyBorder="1" applyAlignment="1" applyProtection="1" quotePrefix="1">
      <alignment horizontal="left"/>
      <protection/>
    </xf>
    <xf numFmtId="44" fontId="5" fillId="0" borderId="0" xfId="45" applyFont="1" applyFill="1" applyBorder="1" applyAlignment="1" applyProtection="1" quotePrefix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15" fontId="5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3" fillId="0" borderId="11" xfId="0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Continuous"/>
      <protection/>
    </xf>
    <xf numFmtId="4" fontId="5" fillId="0" borderId="11" xfId="0" applyNumberFormat="1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 wrapText="1"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/>
      <protection/>
    </xf>
    <xf numFmtId="2" fontId="3" fillId="0" borderId="12" xfId="58" applyNumberFormat="1" applyFont="1" applyBorder="1" applyAlignment="1" applyProtection="1">
      <alignment horizontal="center"/>
      <protection/>
    </xf>
    <xf numFmtId="171" fontId="3" fillId="0" borderId="13" xfId="44" applyNumberFormat="1" applyFont="1" applyBorder="1" applyAlignment="1" applyProtection="1">
      <alignment horizontal="right"/>
      <protection/>
    </xf>
    <xf numFmtId="0" fontId="3" fillId="0" borderId="13" xfId="58" applyFont="1" applyBorder="1" applyAlignment="1" applyProtection="1">
      <alignment horizontal="center"/>
      <protection/>
    </xf>
    <xf numFmtId="0" fontId="3" fillId="0" borderId="13" xfId="58" applyFont="1" applyBorder="1" applyAlignment="1" applyProtection="1">
      <alignment wrapText="1"/>
      <protection/>
    </xf>
    <xf numFmtId="0" fontId="3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right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11" xfId="58" applyFont="1" applyBorder="1" applyAlignment="1" applyProtection="1">
      <alignment horizontal="center"/>
      <protection/>
    </xf>
    <xf numFmtId="169" fontId="0" fillId="0" borderId="11" xfId="42" applyNumberFormat="1" applyFont="1" applyBorder="1" applyAlignment="1">
      <alignment horizontal="center"/>
    </xf>
    <xf numFmtId="0" fontId="10" fillId="0" borderId="11" xfId="58" applyFont="1" applyBorder="1" applyAlignment="1" applyProtection="1">
      <alignment horizontal="center"/>
      <protection locked="0"/>
    </xf>
    <xf numFmtId="0" fontId="10" fillId="0" borderId="11" xfId="58" applyFont="1" applyBorder="1" applyProtection="1">
      <alignment/>
      <protection/>
    </xf>
    <xf numFmtId="44" fontId="1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11" xfId="42" applyNumberFormat="1" applyFont="1" applyBorder="1" applyAlignment="1">
      <alignment horizontal="center"/>
    </xf>
    <xf numFmtId="0" fontId="10" fillId="0" borderId="11" xfId="58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10" fillId="0" borderId="11" xfId="0" applyFont="1" applyBorder="1" applyAlignment="1" applyProtection="1">
      <alignment horizontal="center"/>
      <protection/>
    </xf>
    <xf numFmtId="171" fontId="10" fillId="0" borderId="11" xfId="42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right"/>
      <protection/>
    </xf>
    <xf numFmtId="44" fontId="10" fillId="0" borderId="11" xfId="0" applyNumberFormat="1" applyFont="1" applyBorder="1" applyAlignment="1">
      <alignment vertical="top"/>
    </xf>
    <xf numFmtId="0" fontId="10" fillId="0" borderId="11" xfId="58" applyFont="1" applyBorder="1" applyAlignment="1" applyProtection="1">
      <alignment horizontal="center" wrapText="1"/>
      <protection/>
    </xf>
    <xf numFmtId="169" fontId="0" fillId="0" borderId="11" xfId="42" applyNumberFormat="1" applyFont="1" applyBorder="1" applyAlignment="1">
      <alignment horizontal="center" wrapText="1"/>
    </xf>
    <xf numFmtId="0" fontId="10" fillId="0" borderId="11" xfId="58" applyFont="1" applyBorder="1" applyAlignment="1" applyProtection="1">
      <alignment horizontal="center" wrapText="1"/>
      <protection locked="0"/>
    </xf>
    <xf numFmtId="0" fontId="0" fillId="3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11" xfId="42" applyNumberFormat="1" applyFont="1" applyBorder="1" applyAlignment="1">
      <alignment horizontal="center" wrapText="1"/>
    </xf>
    <xf numFmtId="174" fontId="0" fillId="0" borderId="11" xfId="42" applyNumberFormat="1" applyFont="1" applyBorder="1" applyAlignment="1">
      <alignment horizontal="center"/>
    </xf>
    <xf numFmtId="0" fontId="10" fillId="0" borderId="11" xfId="0" applyFont="1" applyFill="1" applyBorder="1" applyAlignment="1" applyProtection="1">
      <alignment horizontal="center"/>
      <protection/>
    </xf>
    <xf numFmtId="3" fontId="10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11" xfId="58" applyFont="1" applyBorder="1" applyAlignment="1" applyProtection="1">
      <alignment horizontal="right"/>
      <protection/>
    </xf>
    <xf numFmtId="44" fontId="10" fillId="0" borderId="10" xfId="0" applyNumberFormat="1" applyFont="1" applyBorder="1" applyAlignment="1">
      <alignment/>
    </xf>
    <xf numFmtId="165" fontId="3" fillId="0" borderId="13" xfId="44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right"/>
    </xf>
    <xf numFmtId="44" fontId="10" fillId="0" borderId="0" xfId="45" applyFont="1" applyFill="1" applyBorder="1" applyAlignment="1" applyProtection="1">
      <alignment/>
      <protection/>
    </xf>
    <xf numFmtId="44" fontId="11" fillId="0" borderId="0" xfId="45" applyFont="1" applyFill="1" applyBorder="1" applyAlignment="1" applyProtection="1">
      <alignment/>
      <protection/>
    </xf>
    <xf numFmtId="44" fontId="0" fillId="0" borderId="0" xfId="45" applyFont="1" applyAlignment="1">
      <alignment/>
    </xf>
    <xf numFmtId="44" fontId="11" fillId="0" borderId="0" xfId="45" applyFont="1" applyFill="1" applyBorder="1" applyAlignment="1" applyProtection="1">
      <alignment horizontal="left"/>
      <protection/>
    </xf>
    <xf numFmtId="44" fontId="10" fillId="0" borderId="11" xfId="45" applyFont="1" applyFill="1" applyBorder="1" applyAlignment="1" applyProtection="1">
      <alignment horizontal="center"/>
      <protection/>
    </xf>
    <xf numFmtId="44" fontId="11" fillId="0" borderId="10" xfId="45" applyFont="1" applyBorder="1" applyAlignment="1" applyProtection="1">
      <alignment horizontal="centerContinuous"/>
      <protection/>
    </xf>
    <xf numFmtId="44" fontId="11" fillId="0" borderId="11" xfId="0" applyNumberFormat="1" applyFont="1" applyBorder="1" applyAlignment="1">
      <alignment horizontal="centerContinuous" vertical="top"/>
    </xf>
    <xf numFmtId="44" fontId="11" fillId="0" borderId="15" xfId="45" applyFont="1" applyBorder="1" applyAlignment="1" applyProtection="1">
      <alignment horizontal="right"/>
      <protection/>
    </xf>
    <xf numFmtId="44" fontId="11" fillId="0" borderId="16" xfId="0" applyNumberFormat="1" applyFont="1" applyBorder="1" applyAlignment="1">
      <alignment/>
    </xf>
    <xf numFmtId="44" fontId="11" fillId="0" borderId="0" xfId="45" applyFont="1" applyBorder="1" applyAlignment="1" applyProtection="1">
      <alignment horizontal="right"/>
      <protection/>
    </xf>
    <xf numFmtId="44" fontId="11" fillId="0" borderId="0" xfId="0" applyNumberFormat="1" applyFont="1" applyBorder="1" applyAlignment="1">
      <alignment/>
    </xf>
    <xf numFmtId="44" fontId="10" fillId="0" borderId="17" xfId="0" applyNumberFormat="1" applyFont="1" applyBorder="1" applyAlignment="1">
      <alignment/>
    </xf>
    <xf numFmtId="0" fontId="5" fillId="0" borderId="18" xfId="58" applyFont="1" applyBorder="1" applyAlignment="1" applyProtection="1">
      <alignment horizontal="center"/>
      <protection/>
    </xf>
    <xf numFmtId="0" fontId="5" fillId="0" borderId="19" xfId="58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92"/>
  <sheetViews>
    <sheetView tabSelected="1" defaultGridColor="0" zoomScalePageLayoutView="0" colorId="22" workbookViewId="0" topLeftCell="A1">
      <selection activeCell="F14" sqref="F14"/>
    </sheetView>
  </sheetViews>
  <sheetFormatPr defaultColWidth="9.6640625" defaultRowHeight="15"/>
  <cols>
    <col min="1" max="1" width="7.3359375" style="0" customWidth="1"/>
    <col min="2" max="2" width="10.99609375" style="0" customWidth="1"/>
    <col min="3" max="3" width="9.3359375" style="0" customWidth="1"/>
    <col min="4" max="4" width="52.6640625" style="0" customWidth="1"/>
    <col min="5" max="5" width="11.5546875" style="77" customWidth="1"/>
    <col min="6" max="6" width="13.99609375" style="77" customWidth="1"/>
    <col min="7" max="22" width="9.6640625" style="41" customWidth="1"/>
    <col min="23" max="30" width="9.6640625" style="1" customWidth="1"/>
  </cols>
  <sheetData>
    <row r="1" spans="1:30" s="3" customFormat="1" ht="15.75">
      <c r="A1" s="11" t="s">
        <v>22</v>
      </c>
      <c r="B1" s="12"/>
      <c r="C1" s="13" t="s">
        <v>32</v>
      </c>
      <c r="D1" s="14"/>
      <c r="E1" s="75"/>
      <c r="F1" s="75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2"/>
      <c r="X1" s="2"/>
      <c r="Y1" s="2"/>
      <c r="Z1" s="2"/>
      <c r="AA1" s="2"/>
      <c r="AB1" s="2"/>
      <c r="AC1" s="2"/>
      <c r="AD1" s="2"/>
    </row>
    <row r="2" spans="1:30" s="3" customFormat="1" ht="15.75">
      <c r="A2" s="4" t="s">
        <v>34</v>
      </c>
      <c r="B2" s="4"/>
      <c r="C2" s="5"/>
      <c r="D2" s="6"/>
      <c r="E2" s="75"/>
      <c r="F2" s="76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2"/>
      <c r="X2" s="2"/>
      <c r="Y2" s="2"/>
      <c r="Z2" s="2"/>
      <c r="AA2" s="2"/>
      <c r="AB2" s="2"/>
      <c r="AC2" s="2"/>
      <c r="AD2" s="2"/>
    </row>
    <row r="3" spans="1:30" s="3" customFormat="1" ht="15.75">
      <c r="A3" s="4" t="s">
        <v>33</v>
      </c>
      <c r="B3" s="15"/>
      <c r="C3" s="4"/>
      <c r="D3" s="7"/>
      <c r="E3" s="77"/>
      <c r="F3" s="77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2"/>
      <c r="X3" s="2"/>
      <c r="Y3" s="2"/>
      <c r="Z3" s="2"/>
      <c r="AA3" s="2"/>
      <c r="AB3" s="2"/>
      <c r="AC3" s="2"/>
      <c r="AD3" s="2"/>
    </row>
    <row r="4" spans="1:30" s="3" customFormat="1" ht="13.5" customHeight="1">
      <c r="A4" s="4"/>
      <c r="B4" s="15"/>
      <c r="C4" s="4"/>
      <c r="D4" s="7"/>
      <c r="E4" s="76" t="s">
        <v>23</v>
      </c>
      <c r="F4" s="76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2"/>
      <c r="X4" s="2"/>
      <c r="Y4" s="2"/>
      <c r="Z4" s="2"/>
      <c r="AA4" s="2"/>
      <c r="AB4" s="2"/>
      <c r="AC4" s="2"/>
      <c r="AD4" s="2"/>
    </row>
    <row r="5" spans="1:30" s="3" customFormat="1" ht="15.75">
      <c r="A5" s="4"/>
      <c r="B5" s="4"/>
      <c r="C5" s="4"/>
      <c r="D5" s="7"/>
      <c r="E5" s="78" t="s">
        <v>49</v>
      </c>
      <c r="F5" s="76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"/>
      <c r="X5" s="2"/>
      <c r="Y5" s="2"/>
      <c r="Z5" s="2"/>
      <c r="AA5" s="2"/>
      <c r="AB5" s="2"/>
      <c r="AC5" s="2"/>
      <c r="AD5" s="2"/>
    </row>
    <row r="6" spans="1:30" s="3" customFormat="1" ht="15.75">
      <c r="A6" s="4"/>
      <c r="B6" s="4"/>
      <c r="C6" s="4"/>
      <c r="D6" s="7"/>
      <c r="E6" s="78" t="s">
        <v>50</v>
      </c>
      <c r="F6" s="76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2"/>
      <c r="X6" s="2"/>
      <c r="Y6" s="2"/>
      <c r="Z6" s="2"/>
      <c r="AA6" s="2"/>
      <c r="AB6" s="2"/>
      <c r="AC6" s="2"/>
      <c r="AD6" s="2"/>
    </row>
    <row r="7" spans="1:30" s="3" customFormat="1" ht="15.75">
      <c r="A7" s="4"/>
      <c r="B7" s="4"/>
      <c r="C7" s="4"/>
      <c r="D7" s="7"/>
      <c r="E7" s="78" t="s">
        <v>51</v>
      </c>
      <c r="F7" s="76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2"/>
      <c r="X7" s="2"/>
      <c r="Y7" s="2"/>
      <c r="Z7" s="2"/>
      <c r="AA7" s="2"/>
      <c r="AB7" s="2"/>
      <c r="AC7" s="2"/>
      <c r="AD7" s="2"/>
    </row>
    <row r="8" spans="1:30" s="9" customFormat="1" ht="24" customHeight="1">
      <c r="A8" s="26" t="s">
        <v>4</v>
      </c>
      <c r="B8" s="38" t="s">
        <v>5</v>
      </c>
      <c r="C8" s="38" t="s">
        <v>2</v>
      </c>
      <c r="D8" s="26" t="s">
        <v>3</v>
      </c>
      <c r="E8" s="79" t="s">
        <v>0</v>
      </c>
      <c r="F8" s="79" t="s">
        <v>1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8"/>
      <c r="X8" s="8"/>
      <c r="Y8" s="8"/>
      <c r="Z8" s="8"/>
      <c r="AA8" s="8"/>
      <c r="AB8" s="8"/>
      <c r="AC8" s="8"/>
      <c r="AD8" s="8"/>
    </row>
    <row r="9" spans="1:22" s="3" customFormat="1" ht="25.5" customHeight="1">
      <c r="A9" s="16" t="s">
        <v>17</v>
      </c>
      <c r="B9" s="17"/>
      <c r="C9" s="17"/>
      <c r="D9" s="16"/>
      <c r="E9" s="80"/>
      <c r="F9" s="8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47" customFormat="1" ht="25.5" customHeight="1">
      <c r="A10" s="42">
        <v>204</v>
      </c>
      <c r="B10" s="43">
        <v>6087</v>
      </c>
      <c r="C10" s="44" t="s">
        <v>6</v>
      </c>
      <c r="D10" s="45" t="s">
        <v>35</v>
      </c>
      <c r="E10" s="46">
        <v>0.45</v>
      </c>
      <c r="F10" s="46">
        <f>SUM(E10*B10)</f>
        <v>2739.15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6" s="48" customFormat="1" ht="25.5" customHeight="1">
      <c r="A11" s="42">
        <v>209</v>
      </c>
      <c r="B11" s="43">
        <v>18.1</v>
      </c>
      <c r="C11" s="44" t="s">
        <v>13</v>
      </c>
      <c r="D11" s="45" t="s">
        <v>14</v>
      </c>
      <c r="E11" s="46">
        <v>1300</v>
      </c>
      <c r="F11" s="46">
        <f aca="true" t="shared" si="0" ref="F11:F30">SUM(E11*B11)</f>
        <v>23530.000000000004</v>
      </c>
    </row>
    <row r="12" spans="1:6" s="48" customFormat="1" ht="25.5" customHeight="1">
      <c r="A12" s="42">
        <v>254</v>
      </c>
      <c r="B12" s="43">
        <v>127301</v>
      </c>
      <c r="C12" s="44" t="s">
        <v>6</v>
      </c>
      <c r="D12" s="45" t="s">
        <v>27</v>
      </c>
      <c r="E12" s="46">
        <v>2.2</v>
      </c>
      <c r="F12" s="46">
        <f t="shared" si="0"/>
        <v>280062.2</v>
      </c>
    </row>
    <row r="13" spans="1:22" s="47" customFormat="1" ht="25.5" customHeight="1">
      <c r="A13" s="42">
        <v>254</v>
      </c>
      <c r="B13" s="43">
        <v>6087</v>
      </c>
      <c r="C13" s="44" t="s">
        <v>6</v>
      </c>
      <c r="D13" s="45" t="s">
        <v>36</v>
      </c>
      <c r="E13" s="46">
        <v>5</v>
      </c>
      <c r="F13" s="46">
        <f t="shared" si="0"/>
        <v>30435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7" customFormat="1" ht="25.5" customHeight="1">
      <c r="A14" s="42">
        <v>301</v>
      </c>
      <c r="B14" s="43">
        <v>1530</v>
      </c>
      <c r="C14" s="44" t="s">
        <v>7</v>
      </c>
      <c r="D14" s="45" t="s">
        <v>28</v>
      </c>
      <c r="E14" s="46">
        <v>130</v>
      </c>
      <c r="F14" s="46">
        <f t="shared" si="0"/>
        <v>198900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6" s="48" customFormat="1" ht="25.5" customHeight="1">
      <c r="A15" s="42">
        <v>407</v>
      </c>
      <c r="B15" s="43">
        <v>21958</v>
      </c>
      <c r="C15" s="44" t="s">
        <v>37</v>
      </c>
      <c r="D15" s="45" t="s">
        <v>38</v>
      </c>
      <c r="E15" s="46">
        <v>2</v>
      </c>
      <c r="F15" s="46">
        <f t="shared" si="0"/>
        <v>43916</v>
      </c>
    </row>
    <row r="16" spans="1:6" s="48" customFormat="1" ht="25.5" customHeight="1">
      <c r="A16" s="42">
        <v>411</v>
      </c>
      <c r="B16" s="43">
        <v>1220</v>
      </c>
      <c r="C16" s="44" t="s">
        <v>7</v>
      </c>
      <c r="D16" s="45" t="s">
        <v>9</v>
      </c>
      <c r="E16" s="46">
        <v>59</v>
      </c>
      <c r="F16" s="46">
        <f t="shared" si="0"/>
        <v>71980</v>
      </c>
    </row>
    <row r="17" spans="1:22" s="61" customFormat="1" ht="25.5" customHeight="1">
      <c r="A17" s="58">
        <v>441</v>
      </c>
      <c r="B17" s="59">
        <v>1090</v>
      </c>
      <c r="C17" s="60" t="s">
        <v>7</v>
      </c>
      <c r="D17" s="51" t="s">
        <v>39</v>
      </c>
      <c r="E17" s="46">
        <v>142</v>
      </c>
      <c r="F17" s="46">
        <f t="shared" si="0"/>
        <v>154780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6" s="62" customFormat="1" ht="25.5" customHeight="1">
      <c r="A18" s="58">
        <v>441</v>
      </c>
      <c r="B18" s="59">
        <v>4440</v>
      </c>
      <c r="C18" s="60" t="s">
        <v>7</v>
      </c>
      <c r="D18" s="51" t="s">
        <v>40</v>
      </c>
      <c r="E18" s="46">
        <v>150</v>
      </c>
      <c r="F18" s="46">
        <f t="shared" si="0"/>
        <v>666000</v>
      </c>
    </row>
    <row r="19" spans="1:6" s="62" customFormat="1" ht="25.5" customHeight="1">
      <c r="A19" s="58">
        <v>441</v>
      </c>
      <c r="B19" s="59">
        <v>4670</v>
      </c>
      <c r="C19" s="60" t="s">
        <v>7</v>
      </c>
      <c r="D19" s="51" t="s">
        <v>41</v>
      </c>
      <c r="E19" s="46">
        <v>175</v>
      </c>
      <c r="F19" s="46">
        <f t="shared" si="0"/>
        <v>817250</v>
      </c>
    </row>
    <row r="20" spans="1:6" s="62" customFormat="1" ht="25.5" customHeight="1">
      <c r="A20" s="58">
        <v>441</v>
      </c>
      <c r="B20" s="63">
        <v>17</v>
      </c>
      <c r="C20" s="60" t="s">
        <v>7</v>
      </c>
      <c r="D20" s="51" t="s">
        <v>42</v>
      </c>
      <c r="E20" s="46">
        <v>285</v>
      </c>
      <c r="F20" s="46">
        <f t="shared" si="0"/>
        <v>4845</v>
      </c>
    </row>
    <row r="21" spans="1:6" s="48" customFormat="1" ht="25.5" customHeight="1">
      <c r="A21" s="42">
        <v>611</v>
      </c>
      <c r="B21" s="50">
        <v>6</v>
      </c>
      <c r="C21" s="44" t="s">
        <v>8</v>
      </c>
      <c r="D21" s="45" t="s">
        <v>21</v>
      </c>
      <c r="E21" s="46">
        <v>649.95</v>
      </c>
      <c r="F21" s="46">
        <f t="shared" si="0"/>
        <v>3899.7000000000003</v>
      </c>
    </row>
    <row r="22" spans="1:6" s="48" customFormat="1" ht="35.25" customHeight="1">
      <c r="A22" s="42">
        <v>611</v>
      </c>
      <c r="B22" s="50">
        <v>5</v>
      </c>
      <c r="C22" s="44" t="s">
        <v>8</v>
      </c>
      <c r="D22" s="51" t="s">
        <v>24</v>
      </c>
      <c r="E22" s="46">
        <v>1554.95</v>
      </c>
      <c r="F22" s="46">
        <f t="shared" si="0"/>
        <v>7774.75</v>
      </c>
    </row>
    <row r="23" spans="1:6" s="48" customFormat="1" ht="32.25" customHeight="1">
      <c r="A23" s="42">
        <v>611</v>
      </c>
      <c r="B23" s="50">
        <v>3</v>
      </c>
      <c r="C23" s="44" t="s">
        <v>8</v>
      </c>
      <c r="D23" s="51" t="s">
        <v>25</v>
      </c>
      <c r="E23" s="46">
        <v>1339.95</v>
      </c>
      <c r="F23" s="46">
        <f t="shared" si="0"/>
        <v>4019.8500000000004</v>
      </c>
    </row>
    <row r="24" spans="1:6" s="48" customFormat="1" ht="25.5" customHeight="1">
      <c r="A24" s="42">
        <v>611</v>
      </c>
      <c r="B24" s="50">
        <v>2</v>
      </c>
      <c r="C24" s="44" t="s">
        <v>8</v>
      </c>
      <c r="D24" s="51" t="s">
        <v>29</v>
      </c>
      <c r="E24" s="46">
        <v>1024.95</v>
      </c>
      <c r="F24" s="46">
        <f t="shared" si="0"/>
        <v>2049.9</v>
      </c>
    </row>
    <row r="25" spans="1:22" s="47" customFormat="1" ht="25.5" customHeight="1">
      <c r="A25" s="42">
        <v>614</v>
      </c>
      <c r="B25" s="50">
        <v>6</v>
      </c>
      <c r="C25" s="44" t="s">
        <v>30</v>
      </c>
      <c r="D25" s="51" t="s">
        <v>43</v>
      </c>
      <c r="E25" s="46">
        <v>85</v>
      </c>
      <c r="F25" s="46">
        <f t="shared" si="0"/>
        <v>510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7" customFormat="1" ht="25.5" customHeight="1">
      <c r="A26" s="42">
        <v>614</v>
      </c>
      <c r="B26" s="50">
        <v>1</v>
      </c>
      <c r="C26" s="44" t="s">
        <v>11</v>
      </c>
      <c r="D26" s="45" t="s">
        <v>19</v>
      </c>
      <c r="E26" s="46">
        <v>40000</v>
      </c>
      <c r="F26" s="46">
        <f t="shared" si="0"/>
        <v>40000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52" customFormat="1" ht="25.5" customHeight="1">
      <c r="A27" s="42">
        <v>623</v>
      </c>
      <c r="B27" s="50">
        <v>53</v>
      </c>
      <c r="C27" s="44" t="s">
        <v>8</v>
      </c>
      <c r="D27" s="45" t="s">
        <v>15</v>
      </c>
      <c r="E27" s="46">
        <v>509.95</v>
      </c>
      <c r="F27" s="46">
        <f t="shared" si="0"/>
        <v>27027.35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6" s="49" customFormat="1" ht="25.5" customHeight="1">
      <c r="A28" s="42">
        <v>623</v>
      </c>
      <c r="B28" s="50">
        <v>10</v>
      </c>
      <c r="C28" s="44" t="s">
        <v>8</v>
      </c>
      <c r="D28" s="45" t="s">
        <v>12</v>
      </c>
      <c r="E28" s="46">
        <v>2049.95</v>
      </c>
      <c r="F28" s="46">
        <f t="shared" si="0"/>
        <v>20499.5</v>
      </c>
    </row>
    <row r="29" spans="1:6" s="49" customFormat="1" ht="25.5" customHeight="1">
      <c r="A29" s="42">
        <v>638</v>
      </c>
      <c r="B29" s="50">
        <v>9</v>
      </c>
      <c r="C29" s="44" t="s">
        <v>8</v>
      </c>
      <c r="D29" s="45" t="s">
        <v>20</v>
      </c>
      <c r="E29" s="46">
        <v>459.95</v>
      </c>
      <c r="F29" s="46">
        <f t="shared" si="0"/>
        <v>4139.55</v>
      </c>
    </row>
    <row r="30" spans="1:6" s="49" customFormat="1" ht="25.5" customHeight="1">
      <c r="A30" s="42" t="s">
        <v>44</v>
      </c>
      <c r="B30" s="50">
        <v>60</v>
      </c>
      <c r="C30" s="44" t="s">
        <v>8</v>
      </c>
      <c r="D30" s="45" t="s">
        <v>45</v>
      </c>
      <c r="E30" s="46">
        <v>350</v>
      </c>
      <c r="F30" s="46">
        <f t="shared" si="0"/>
        <v>21000</v>
      </c>
    </row>
    <row r="31" spans="1:22" s="52" customFormat="1" ht="25.5" customHeight="1">
      <c r="A31" s="53"/>
      <c r="B31" s="54"/>
      <c r="C31" s="55"/>
      <c r="D31" s="56" t="s">
        <v>46</v>
      </c>
      <c r="E31" s="57"/>
      <c r="F31" s="46">
        <f>SUM(F10:F30)</f>
        <v>2425357.95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s="3" customFormat="1" ht="25.5" customHeight="1">
      <c r="A32" s="19"/>
      <c r="B32" s="20"/>
      <c r="C32" s="21"/>
      <c r="D32" s="22"/>
      <c r="E32" s="57"/>
      <c r="F32" s="5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" customFormat="1" ht="25.5" customHeight="1">
      <c r="A33" s="23" t="s">
        <v>26</v>
      </c>
      <c r="B33" s="24"/>
      <c r="C33" s="25"/>
      <c r="D33" s="23"/>
      <c r="E33" s="81"/>
      <c r="F33" s="8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6" s="49" customFormat="1" ht="25.5" customHeight="1">
      <c r="A34" s="42">
        <v>254</v>
      </c>
      <c r="B34" s="64">
        <v>10919</v>
      </c>
      <c r="C34" s="44" t="s">
        <v>6</v>
      </c>
      <c r="D34" s="45" t="s">
        <v>27</v>
      </c>
      <c r="E34" s="46">
        <v>2.2</v>
      </c>
      <c r="F34" s="46">
        <f aca="true" t="shared" si="1" ref="F34:F42">SUM(E34*B34)</f>
        <v>24021.800000000003</v>
      </c>
    </row>
    <row r="35" spans="1:6" s="49" customFormat="1" ht="25.5" customHeight="1">
      <c r="A35" s="42">
        <v>407</v>
      </c>
      <c r="B35" s="64">
        <v>3041</v>
      </c>
      <c r="C35" s="44" t="s">
        <v>10</v>
      </c>
      <c r="D35" s="45" t="s">
        <v>47</v>
      </c>
      <c r="E35" s="46">
        <v>2</v>
      </c>
      <c r="F35" s="46">
        <f t="shared" si="1"/>
        <v>6082</v>
      </c>
    </row>
    <row r="36" spans="1:6" s="49" customFormat="1" ht="25.5" customHeight="1">
      <c r="A36" s="42">
        <v>441</v>
      </c>
      <c r="B36" s="64">
        <v>660</v>
      </c>
      <c r="C36" s="44" t="s">
        <v>7</v>
      </c>
      <c r="D36" s="45" t="s">
        <v>40</v>
      </c>
      <c r="E36" s="46">
        <v>190</v>
      </c>
      <c r="F36" s="46">
        <f t="shared" si="1"/>
        <v>125400</v>
      </c>
    </row>
    <row r="37" spans="1:6" s="49" customFormat="1" ht="25.5" customHeight="1">
      <c r="A37" s="42">
        <v>441</v>
      </c>
      <c r="B37" s="64">
        <v>660</v>
      </c>
      <c r="C37" s="44" t="s">
        <v>7</v>
      </c>
      <c r="D37" s="45" t="s">
        <v>41</v>
      </c>
      <c r="E37" s="46">
        <v>190</v>
      </c>
      <c r="F37" s="46">
        <f t="shared" si="1"/>
        <v>125400</v>
      </c>
    </row>
    <row r="38" spans="1:6" s="49" customFormat="1" ht="25.5" customHeight="1">
      <c r="A38" s="42">
        <v>611</v>
      </c>
      <c r="B38" s="64">
        <v>2</v>
      </c>
      <c r="C38" s="44" t="s">
        <v>8</v>
      </c>
      <c r="D38" s="45" t="s">
        <v>21</v>
      </c>
      <c r="E38" s="46">
        <v>649.95</v>
      </c>
      <c r="F38" s="46">
        <f t="shared" si="1"/>
        <v>1299.9</v>
      </c>
    </row>
    <row r="39" spans="1:6" s="49" customFormat="1" ht="37.5" customHeight="1">
      <c r="A39" s="42">
        <v>611</v>
      </c>
      <c r="B39" s="64">
        <v>3</v>
      </c>
      <c r="C39" s="44" t="s">
        <v>8</v>
      </c>
      <c r="D39" s="51" t="s">
        <v>24</v>
      </c>
      <c r="E39" s="46">
        <v>1554.95</v>
      </c>
      <c r="F39" s="46">
        <f t="shared" si="1"/>
        <v>4664.85</v>
      </c>
    </row>
    <row r="40" spans="1:6" s="49" customFormat="1" ht="25.5" customHeight="1">
      <c r="A40" s="42">
        <v>614</v>
      </c>
      <c r="B40" s="64">
        <v>1</v>
      </c>
      <c r="C40" s="44" t="s">
        <v>11</v>
      </c>
      <c r="D40" s="45" t="s">
        <v>19</v>
      </c>
      <c r="E40" s="46">
        <v>10000</v>
      </c>
      <c r="F40" s="46">
        <f t="shared" si="1"/>
        <v>10000</v>
      </c>
    </row>
    <row r="41" spans="1:6" s="49" customFormat="1" ht="25.5" customHeight="1">
      <c r="A41" s="42">
        <v>623</v>
      </c>
      <c r="B41" s="64">
        <v>31</v>
      </c>
      <c r="C41" s="44" t="s">
        <v>8</v>
      </c>
      <c r="D41" s="45" t="s">
        <v>15</v>
      </c>
      <c r="E41" s="46">
        <v>509.95</v>
      </c>
      <c r="F41" s="46">
        <f t="shared" si="1"/>
        <v>15808.449999999999</v>
      </c>
    </row>
    <row r="42" spans="1:6" s="49" customFormat="1" ht="25.5" customHeight="1">
      <c r="A42" s="42">
        <v>638</v>
      </c>
      <c r="B42" s="64">
        <v>2</v>
      </c>
      <c r="C42" s="44" t="s">
        <v>8</v>
      </c>
      <c r="D42" s="45" t="s">
        <v>20</v>
      </c>
      <c r="E42" s="46">
        <v>459.95</v>
      </c>
      <c r="F42" s="46">
        <f t="shared" si="1"/>
        <v>919.9</v>
      </c>
    </row>
    <row r="43" spans="1:6" s="49" customFormat="1" ht="25.5" customHeight="1">
      <c r="A43" s="65"/>
      <c r="B43" s="66"/>
      <c r="C43" s="67"/>
      <c r="D43" s="68" t="s">
        <v>48</v>
      </c>
      <c r="E43" s="69"/>
      <c r="F43" s="46">
        <f>SUM(F34:F42)</f>
        <v>313596.9</v>
      </c>
    </row>
    <row r="44" spans="1:6" s="7" customFormat="1" ht="25.5" customHeight="1">
      <c r="A44" s="26"/>
      <c r="B44" s="27"/>
      <c r="C44" s="28"/>
      <c r="D44" s="29"/>
      <c r="E44" s="46"/>
      <c r="F44" s="46"/>
    </row>
    <row r="45" spans="1:6" s="7" customFormat="1" ht="32.25" customHeight="1">
      <c r="A45" s="87" t="s">
        <v>16</v>
      </c>
      <c r="B45" s="88"/>
      <c r="C45" s="88"/>
      <c r="D45" s="88"/>
      <c r="E45" s="88"/>
      <c r="F45" s="88"/>
    </row>
    <row r="46" spans="1:6" s="7" customFormat="1" ht="28.5" customHeight="1">
      <c r="A46" s="30">
        <v>103.05</v>
      </c>
      <c r="B46" s="70">
        <v>1</v>
      </c>
      <c r="C46" s="32" t="s">
        <v>11</v>
      </c>
      <c r="D46" s="33" t="s">
        <v>18</v>
      </c>
      <c r="E46" s="46">
        <v>15000</v>
      </c>
      <c r="F46" s="46">
        <f>SUM(E46*B46)</f>
        <v>15000</v>
      </c>
    </row>
    <row r="47" spans="1:22" s="10" customFormat="1" ht="33" customHeight="1">
      <c r="A47" s="34"/>
      <c r="B47" s="35"/>
      <c r="C47" s="36"/>
      <c r="D47" s="37"/>
      <c r="E47" s="82" t="s">
        <v>31</v>
      </c>
      <c r="F47" s="83">
        <f>+F31+F43+F46</f>
        <v>2753954.85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0" customFormat="1" ht="39.75" customHeight="1">
      <c r="A48" s="71"/>
      <c r="B48" s="72"/>
      <c r="C48" s="73"/>
      <c r="D48" s="74"/>
      <c r="E48" s="84"/>
      <c r="F48" s="8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30" s="3" customFormat="1" ht="13.5" customHeight="1">
      <c r="A49" s="4"/>
      <c r="B49" s="15"/>
      <c r="C49" s="4"/>
      <c r="D49" s="7"/>
      <c r="E49" s="76" t="s">
        <v>23</v>
      </c>
      <c r="F49" s="7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4"/>
      <c r="B50" s="4"/>
      <c r="C50" s="4"/>
      <c r="D50" s="7"/>
      <c r="E50" s="78" t="s">
        <v>52</v>
      </c>
      <c r="F50" s="76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4"/>
      <c r="B51" s="4"/>
      <c r="C51" s="4"/>
      <c r="D51" s="7"/>
      <c r="E51" s="78" t="s">
        <v>53</v>
      </c>
      <c r="F51" s="76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4"/>
      <c r="B52" s="4"/>
      <c r="C52" s="4"/>
      <c r="D52" s="7"/>
      <c r="E52" s="78" t="s">
        <v>54</v>
      </c>
      <c r="F52" s="76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2"/>
      <c r="X52" s="2"/>
      <c r="Y52" s="2"/>
      <c r="Z52" s="2"/>
      <c r="AA52" s="2"/>
      <c r="AB52" s="2"/>
      <c r="AC52" s="2"/>
      <c r="AD52" s="2"/>
    </row>
    <row r="53" spans="1:30" s="9" customFormat="1" ht="24" customHeight="1">
      <c r="A53" s="26" t="s">
        <v>4</v>
      </c>
      <c r="B53" s="38" t="s">
        <v>5</v>
      </c>
      <c r="C53" s="38" t="s">
        <v>2</v>
      </c>
      <c r="D53" s="26" t="s">
        <v>3</v>
      </c>
      <c r="E53" s="79" t="s">
        <v>0</v>
      </c>
      <c r="F53" s="79" t="s">
        <v>1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8"/>
      <c r="X53" s="8"/>
      <c r="Y53" s="8"/>
      <c r="Z53" s="8"/>
      <c r="AA53" s="8"/>
      <c r="AB53" s="8"/>
      <c r="AC53" s="8"/>
      <c r="AD53" s="8"/>
    </row>
    <row r="54" spans="1:22" s="3" customFormat="1" ht="32.25" customHeight="1">
      <c r="A54" s="16" t="s">
        <v>17</v>
      </c>
      <c r="B54" s="17"/>
      <c r="C54" s="17"/>
      <c r="D54" s="16"/>
      <c r="E54" s="80"/>
      <c r="F54" s="8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47" customFormat="1" ht="25.5" customHeight="1">
      <c r="A55" s="42">
        <v>204</v>
      </c>
      <c r="B55" s="43">
        <v>6087</v>
      </c>
      <c r="C55" s="44" t="s">
        <v>6</v>
      </c>
      <c r="D55" s="45" t="s">
        <v>35</v>
      </c>
      <c r="E55" s="46">
        <v>0.65</v>
      </c>
      <c r="F55" s="46">
        <f>SUM(E55*B55)</f>
        <v>3956.55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6" s="48" customFormat="1" ht="25.5" customHeight="1">
      <c r="A56" s="42">
        <v>209</v>
      </c>
      <c r="B56" s="43">
        <v>18.1</v>
      </c>
      <c r="C56" s="44" t="s">
        <v>13</v>
      </c>
      <c r="D56" s="45" t="s">
        <v>14</v>
      </c>
      <c r="E56" s="46">
        <v>2250</v>
      </c>
      <c r="F56" s="46">
        <f aca="true" t="shared" si="2" ref="F56:F75">SUM(E56*B56)</f>
        <v>40725</v>
      </c>
    </row>
    <row r="57" spans="1:6" s="48" customFormat="1" ht="25.5" customHeight="1">
      <c r="A57" s="42">
        <v>254</v>
      </c>
      <c r="B57" s="43">
        <v>127301</v>
      </c>
      <c r="C57" s="44" t="s">
        <v>6</v>
      </c>
      <c r="D57" s="45" t="s">
        <v>27</v>
      </c>
      <c r="E57" s="46">
        <v>1.5</v>
      </c>
      <c r="F57" s="46">
        <f t="shared" si="2"/>
        <v>190951.5</v>
      </c>
    </row>
    <row r="58" spans="1:22" s="47" customFormat="1" ht="25.5" customHeight="1">
      <c r="A58" s="42">
        <v>254</v>
      </c>
      <c r="B58" s="43">
        <v>6087</v>
      </c>
      <c r="C58" s="44" t="s">
        <v>6</v>
      </c>
      <c r="D58" s="45" t="s">
        <v>36</v>
      </c>
      <c r="E58" s="46">
        <v>5</v>
      </c>
      <c r="F58" s="46">
        <f t="shared" si="2"/>
        <v>30435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s="47" customFormat="1" ht="25.5" customHeight="1">
      <c r="A59" s="42">
        <v>301</v>
      </c>
      <c r="B59" s="43">
        <v>1530</v>
      </c>
      <c r="C59" s="44" t="s">
        <v>7</v>
      </c>
      <c r="D59" s="45" t="s">
        <v>28</v>
      </c>
      <c r="E59" s="46">
        <v>140</v>
      </c>
      <c r="F59" s="46">
        <f t="shared" si="2"/>
        <v>214200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6" s="48" customFormat="1" ht="25.5" customHeight="1">
      <c r="A60" s="42">
        <v>407</v>
      </c>
      <c r="B60" s="43">
        <v>21958</v>
      </c>
      <c r="C60" s="44" t="s">
        <v>37</v>
      </c>
      <c r="D60" s="45" t="s">
        <v>38</v>
      </c>
      <c r="E60" s="46">
        <v>2.3</v>
      </c>
      <c r="F60" s="46">
        <f t="shared" si="2"/>
        <v>50503.399999999994</v>
      </c>
    </row>
    <row r="61" spans="1:6" s="48" customFormat="1" ht="25.5" customHeight="1">
      <c r="A61" s="42">
        <v>411</v>
      </c>
      <c r="B61" s="43">
        <v>1220</v>
      </c>
      <c r="C61" s="44" t="s">
        <v>7</v>
      </c>
      <c r="D61" s="45" t="s">
        <v>9</v>
      </c>
      <c r="E61" s="46">
        <v>62</v>
      </c>
      <c r="F61" s="46">
        <f t="shared" si="2"/>
        <v>75640</v>
      </c>
    </row>
    <row r="62" spans="1:22" s="61" customFormat="1" ht="25.5" customHeight="1">
      <c r="A62" s="58">
        <v>441</v>
      </c>
      <c r="B62" s="59">
        <v>1090</v>
      </c>
      <c r="C62" s="60" t="s">
        <v>7</v>
      </c>
      <c r="D62" s="51" t="s">
        <v>39</v>
      </c>
      <c r="E62" s="46">
        <v>150</v>
      </c>
      <c r="F62" s="46">
        <f t="shared" si="2"/>
        <v>163500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6" s="62" customFormat="1" ht="25.5" customHeight="1">
      <c r="A63" s="58">
        <v>441</v>
      </c>
      <c r="B63" s="59">
        <v>4440</v>
      </c>
      <c r="C63" s="60" t="s">
        <v>7</v>
      </c>
      <c r="D63" s="51" t="s">
        <v>40</v>
      </c>
      <c r="E63" s="46">
        <v>166</v>
      </c>
      <c r="F63" s="46">
        <f t="shared" si="2"/>
        <v>737040</v>
      </c>
    </row>
    <row r="64" spans="1:6" s="62" customFormat="1" ht="25.5" customHeight="1">
      <c r="A64" s="58">
        <v>441</v>
      </c>
      <c r="B64" s="59">
        <v>4670</v>
      </c>
      <c r="C64" s="60" t="s">
        <v>7</v>
      </c>
      <c r="D64" s="51" t="s">
        <v>41</v>
      </c>
      <c r="E64" s="46">
        <v>180</v>
      </c>
      <c r="F64" s="46">
        <f t="shared" si="2"/>
        <v>840600</v>
      </c>
    </row>
    <row r="65" spans="1:6" s="62" customFormat="1" ht="25.5" customHeight="1">
      <c r="A65" s="58">
        <v>441</v>
      </c>
      <c r="B65" s="63">
        <v>17</v>
      </c>
      <c r="C65" s="60" t="s">
        <v>7</v>
      </c>
      <c r="D65" s="51" t="s">
        <v>42</v>
      </c>
      <c r="E65" s="46">
        <v>255</v>
      </c>
      <c r="F65" s="46">
        <f t="shared" si="2"/>
        <v>4335</v>
      </c>
    </row>
    <row r="66" spans="1:6" s="48" customFormat="1" ht="25.5" customHeight="1">
      <c r="A66" s="42">
        <v>611</v>
      </c>
      <c r="B66" s="50">
        <v>6</v>
      </c>
      <c r="C66" s="44" t="s">
        <v>8</v>
      </c>
      <c r="D66" s="45" t="s">
        <v>21</v>
      </c>
      <c r="E66" s="46">
        <v>850</v>
      </c>
      <c r="F66" s="46">
        <f t="shared" si="2"/>
        <v>5100</v>
      </c>
    </row>
    <row r="67" spans="1:6" s="48" customFormat="1" ht="32.25" customHeight="1">
      <c r="A67" s="42">
        <v>611</v>
      </c>
      <c r="B67" s="50">
        <v>5</v>
      </c>
      <c r="C67" s="44" t="s">
        <v>8</v>
      </c>
      <c r="D67" s="51" t="s">
        <v>24</v>
      </c>
      <c r="E67" s="46">
        <v>950</v>
      </c>
      <c r="F67" s="46">
        <f t="shared" si="2"/>
        <v>4750</v>
      </c>
    </row>
    <row r="68" spans="1:6" s="48" customFormat="1" ht="32.25" customHeight="1">
      <c r="A68" s="42">
        <v>611</v>
      </c>
      <c r="B68" s="50">
        <v>3</v>
      </c>
      <c r="C68" s="44" t="s">
        <v>8</v>
      </c>
      <c r="D68" s="51" t="s">
        <v>25</v>
      </c>
      <c r="E68" s="46">
        <v>1110</v>
      </c>
      <c r="F68" s="46">
        <f t="shared" si="2"/>
        <v>3330</v>
      </c>
    </row>
    <row r="69" spans="1:6" s="48" customFormat="1" ht="25.5" customHeight="1">
      <c r="A69" s="42">
        <v>611</v>
      </c>
      <c r="B69" s="50">
        <v>2</v>
      </c>
      <c r="C69" s="44" t="s">
        <v>8</v>
      </c>
      <c r="D69" s="51" t="s">
        <v>29</v>
      </c>
      <c r="E69" s="46">
        <v>790</v>
      </c>
      <c r="F69" s="46">
        <f t="shared" si="2"/>
        <v>1580</v>
      </c>
    </row>
    <row r="70" spans="1:22" s="47" customFormat="1" ht="25.5" customHeight="1">
      <c r="A70" s="42">
        <v>614</v>
      </c>
      <c r="B70" s="50">
        <v>6</v>
      </c>
      <c r="C70" s="44" t="s">
        <v>30</v>
      </c>
      <c r="D70" s="51" t="s">
        <v>43</v>
      </c>
      <c r="E70" s="46">
        <v>73.5</v>
      </c>
      <c r="F70" s="46">
        <f t="shared" si="2"/>
        <v>441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s="47" customFormat="1" ht="25.5" customHeight="1">
      <c r="A71" s="42">
        <v>614</v>
      </c>
      <c r="B71" s="50">
        <v>1</v>
      </c>
      <c r="C71" s="44" t="s">
        <v>11</v>
      </c>
      <c r="D71" s="45" t="s">
        <v>19</v>
      </c>
      <c r="E71" s="46">
        <v>73000</v>
      </c>
      <c r="F71" s="46">
        <f t="shared" si="2"/>
        <v>73000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 s="52" customFormat="1" ht="25.5" customHeight="1">
      <c r="A72" s="42">
        <v>623</v>
      </c>
      <c r="B72" s="50">
        <v>53</v>
      </c>
      <c r="C72" s="44" t="s">
        <v>8</v>
      </c>
      <c r="D72" s="45" t="s">
        <v>15</v>
      </c>
      <c r="E72" s="46">
        <v>525</v>
      </c>
      <c r="F72" s="46">
        <f t="shared" si="2"/>
        <v>27825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6" s="49" customFormat="1" ht="25.5" customHeight="1">
      <c r="A73" s="42">
        <v>623</v>
      </c>
      <c r="B73" s="50">
        <v>10</v>
      </c>
      <c r="C73" s="44" t="s">
        <v>8</v>
      </c>
      <c r="D73" s="45" t="s">
        <v>12</v>
      </c>
      <c r="E73" s="46">
        <v>1325</v>
      </c>
      <c r="F73" s="46">
        <f t="shared" si="2"/>
        <v>13250</v>
      </c>
    </row>
    <row r="74" spans="1:6" s="49" customFormat="1" ht="25.5" customHeight="1">
      <c r="A74" s="42">
        <v>638</v>
      </c>
      <c r="B74" s="50">
        <v>9</v>
      </c>
      <c r="C74" s="44" t="s">
        <v>8</v>
      </c>
      <c r="D74" s="45" t="s">
        <v>20</v>
      </c>
      <c r="E74" s="46">
        <v>525</v>
      </c>
      <c r="F74" s="46">
        <f t="shared" si="2"/>
        <v>4725</v>
      </c>
    </row>
    <row r="75" spans="1:6" s="49" customFormat="1" ht="25.5" customHeight="1">
      <c r="A75" s="42" t="s">
        <v>44</v>
      </c>
      <c r="B75" s="50">
        <v>60</v>
      </c>
      <c r="C75" s="44" t="s">
        <v>8</v>
      </c>
      <c r="D75" s="45" t="s">
        <v>45</v>
      </c>
      <c r="E75" s="46">
        <v>555</v>
      </c>
      <c r="F75" s="46">
        <f t="shared" si="2"/>
        <v>33300</v>
      </c>
    </row>
    <row r="76" spans="1:22" s="52" customFormat="1" ht="25.5" customHeight="1">
      <c r="A76" s="53"/>
      <c r="B76" s="54"/>
      <c r="C76" s="55"/>
      <c r="D76" s="56" t="s">
        <v>46</v>
      </c>
      <c r="E76" s="57"/>
      <c r="F76" s="46">
        <f>SUM(F55:F75)</f>
        <v>2519187.45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s="3" customFormat="1" ht="25.5" customHeight="1">
      <c r="A77" s="19"/>
      <c r="B77" s="20"/>
      <c r="C77" s="21"/>
      <c r="D77" s="22"/>
      <c r="E77" s="57"/>
      <c r="F77" s="5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" customFormat="1" ht="25.5" customHeight="1">
      <c r="A78" s="23" t="s">
        <v>26</v>
      </c>
      <c r="B78" s="24"/>
      <c r="C78" s="25"/>
      <c r="D78" s="23"/>
      <c r="E78" s="81"/>
      <c r="F78" s="8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6" s="49" customFormat="1" ht="25.5" customHeight="1">
      <c r="A79" s="42">
        <v>254</v>
      </c>
      <c r="B79" s="64">
        <v>10919</v>
      </c>
      <c r="C79" s="44" t="s">
        <v>6</v>
      </c>
      <c r="D79" s="45" t="s">
        <v>27</v>
      </c>
      <c r="E79" s="46">
        <v>2.75</v>
      </c>
      <c r="F79" s="46">
        <f aca="true" t="shared" si="3" ref="F79:F87">SUM(E79*B79)</f>
        <v>30027.25</v>
      </c>
    </row>
    <row r="80" spans="1:6" s="49" customFormat="1" ht="25.5" customHeight="1">
      <c r="A80" s="42">
        <v>407</v>
      </c>
      <c r="B80" s="64">
        <v>3041</v>
      </c>
      <c r="C80" s="44" t="s">
        <v>10</v>
      </c>
      <c r="D80" s="45" t="s">
        <v>47</v>
      </c>
      <c r="E80" s="46">
        <v>2.3</v>
      </c>
      <c r="F80" s="46">
        <f t="shared" si="3"/>
        <v>6994.299999999999</v>
      </c>
    </row>
    <row r="81" spans="1:6" s="49" customFormat="1" ht="25.5" customHeight="1">
      <c r="A81" s="42">
        <v>441</v>
      </c>
      <c r="B81" s="64">
        <v>660</v>
      </c>
      <c r="C81" s="44" t="s">
        <v>7</v>
      </c>
      <c r="D81" s="45" t="s">
        <v>40</v>
      </c>
      <c r="E81" s="46">
        <v>180</v>
      </c>
      <c r="F81" s="46">
        <f t="shared" si="3"/>
        <v>118800</v>
      </c>
    </row>
    <row r="82" spans="1:6" s="49" customFormat="1" ht="25.5" customHeight="1">
      <c r="A82" s="42">
        <v>441</v>
      </c>
      <c r="B82" s="64">
        <v>660</v>
      </c>
      <c r="C82" s="44" t="s">
        <v>7</v>
      </c>
      <c r="D82" s="45" t="s">
        <v>41</v>
      </c>
      <c r="E82" s="46">
        <v>192</v>
      </c>
      <c r="F82" s="46">
        <f t="shared" si="3"/>
        <v>126720</v>
      </c>
    </row>
    <row r="83" spans="1:6" s="49" customFormat="1" ht="25.5" customHeight="1">
      <c r="A83" s="42">
        <v>611</v>
      </c>
      <c r="B83" s="64">
        <v>2</v>
      </c>
      <c r="C83" s="44" t="s">
        <v>8</v>
      </c>
      <c r="D83" s="45" t="s">
        <v>21</v>
      </c>
      <c r="E83" s="46">
        <v>850</v>
      </c>
      <c r="F83" s="46">
        <f t="shared" si="3"/>
        <v>1700</v>
      </c>
    </row>
    <row r="84" spans="1:6" s="49" customFormat="1" ht="32.25" customHeight="1">
      <c r="A84" s="42">
        <v>611</v>
      </c>
      <c r="B84" s="64">
        <v>3</v>
      </c>
      <c r="C84" s="44" t="s">
        <v>8</v>
      </c>
      <c r="D84" s="51" t="s">
        <v>24</v>
      </c>
      <c r="E84" s="46">
        <v>950</v>
      </c>
      <c r="F84" s="46">
        <f t="shared" si="3"/>
        <v>2850</v>
      </c>
    </row>
    <row r="85" spans="1:6" s="49" customFormat="1" ht="25.5" customHeight="1">
      <c r="A85" s="42">
        <v>614</v>
      </c>
      <c r="B85" s="64">
        <v>1</v>
      </c>
      <c r="C85" s="44" t="s">
        <v>11</v>
      </c>
      <c r="D85" s="45" t="s">
        <v>19</v>
      </c>
      <c r="E85" s="46">
        <v>18000</v>
      </c>
      <c r="F85" s="46">
        <f t="shared" si="3"/>
        <v>18000</v>
      </c>
    </row>
    <row r="86" spans="1:6" s="49" customFormat="1" ht="25.5" customHeight="1">
      <c r="A86" s="42">
        <v>623</v>
      </c>
      <c r="B86" s="64">
        <v>31</v>
      </c>
      <c r="C86" s="44" t="s">
        <v>8</v>
      </c>
      <c r="D86" s="45" t="s">
        <v>15</v>
      </c>
      <c r="E86" s="46">
        <v>525</v>
      </c>
      <c r="F86" s="46">
        <f t="shared" si="3"/>
        <v>16275</v>
      </c>
    </row>
    <row r="87" spans="1:6" s="49" customFormat="1" ht="25.5" customHeight="1">
      <c r="A87" s="42">
        <v>638</v>
      </c>
      <c r="B87" s="64">
        <v>2</v>
      </c>
      <c r="C87" s="44" t="s">
        <v>8</v>
      </c>
      <c r="D87" s="45" t="s">
        <v>20</v>
      </c>
      <c r="E87" s="46">
        <v>525</v>
      </c>
      <c r="F87" s="46">
        <f t="shared" si="3"/>
        <v>1050</v>
      </c>
    </row>
    <row r="88" spans="1:6" s="49" customFormat="1" ht="25.5" customHeight="1">
      <c r="A88" s="65"/>
      <c r="B88" s="66"/>
      <c r="C88" s="67"/>
      <c r="D88" s="68" t="s">
        <v>48</v>
      </c>
      <c r="E88" s="69"/>
      <c r="F88" s="46">
        <f>SUM(F79:F87)</f>
        <v>322416.55</v>
      </c>
    </row>
    <row r="89" spans="1:6" s="7" customFormat="1" ht="25.5" customHeight="1">
      <c r="A89" s="26"/>
      <c r="B89" s="27"/>
      <c r="C89" s="28"/>
      <c r="D89" s="29"/>
      <c r="E89" s="46"/>
      <c r="F89" s="46"/>
    </row>
    <row r="90" spans="1:6" s="7" customFormat="1" ht="25.5" customHeight="1">
      <c r="A90" s="87" t="s">
        <v>16</v>
      </c>
      <c r="B90" s="88"/>
      <c r="C90" s="88"/>
      <c r="D90" s="88"/>
      <c r="E90" s="88"/>
      <c r="F90" s="88"/>
    </row>
    <row r="91" spans="1:6" s="7" customFormat="1" ht="33" customHeight="1">
      <c r="A91" s="30">
        <v>103.05</v>
      </c>
      <c r="B91" s="31">
        <v>1</v>
      </c>
      <c r="C91" s="32" t="s">
        <v>11</v>
      </c>
      <c r="D91" s="33" t="s">
        <v>18</v>
      </c>
      <c r="E91" s="86">
        <v>14000</v>
      </c>
      <c r="F91" s="46">
        <f>+E91*B91</f>
        <v>14000</v>
      </c>
    </row>
    <row r="92" spans="1:22" s="10" customFormat="1" ht="33" customHeight="1">
      <c r="A92" s="34"/>
      <c r="B92" s="35"/>
      <c r="C92" s="36"/>
      <c r="D92" s="37"/>
      <c r="E92" s="82" t="s">
        <v>31</v>
      </c>
      <c r="F92" s="83">
        <f>+F91+F88+F76</f>
        <v>2855604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</sheetData>
  <sheetProtection/>
  <mergeCells count="2">
    <mergeCell ref="A45:F45"/>
    <mergeCell ref="A90:F90"/>
  </mergeCells>
  <printOptions horizontalCentered="1"/>
  <pageMargins left="0.45" right="0.45" top="0.75" bottom="0.5" header="0.3" footer="0.3"/>
  <pageSetup fitToHeight="0" fitToWidth="1" horizontalDpi="600" verticalDpi="600" orientation="portrait" scale="76" r:id="rId1"/>
  <headerFooter alignWithMargins="0">
    <oddFooter>&amp;C&amp;P</oddFooter>
  </headerFooter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2022-05-18T13:51:32Z</cp:lastPrinted>
  <dcterms:created xsi:type="dcterms:W3CDTF">1999-04-07T19:03:50Z</dcterms:created>
  <dcterms:modified xsi:type="dcterms:W3CDTF">2022-05-18T13:59:31Z</dcterms:modified>
  <cp:category/>
  <cp:version/>
  <cp:contentType/>
  <cp:contentStatus/>
</cp:coreProperties>
</file>