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85" windowWidth="11970" windowHeight="12930" tabRatio="596" activeTab="0"/>
  </bookViews>
  <sheets>
    <sheet name="A" sheetId="1" r:id="rId1"/>
  </sheets>
  <definedNames>
    <definedName name="_xlnm.Print_Area" localSheetId="0">'A'!$A$1:$F$79</definedName>
  </definedNames>
  <calcPr fullCalcOnLoad="1"/>
</workbook>
</file>

<file path=xl/sharedStrings.xml><?xml version="1.0" encoding="utf-8"?>
<sst xmlns="http://schemas.openxmlformats.org/spreadsheetml/2006/main" count="144" uniqueCount="47">
  <si>
    <t>Contractor:</t>
  </si>
  <si>
    <t>Unit Price</t>
  </si>
  <si>
    <t>Total</t>
  </si>
  <si>
    <t>Unit</t>
  </si>
  <si>
    <t>Description</t>
  </si>
  <si>
    <t>Item #</t>
  </si>
  <si>
    <t>Quantities</t>
  </si>
  <si>
    <t>Sq. Yd.</t>
  </si>
  <si>
    <t xml:space="preserve">Cu. Yd. </t>
  </si>
  <si>
    <t>Each</t>
  </si>
  <si>
    <t>TABULATION SHEET</t>
  </si>
  <si>
    <t>Asphalt Concrete Surface Course, Type 1, PG64-22</t>
  </si>
  <si>
    <t>Stabilized Crushed Aggregate</t>
  </si>
  <si>
    <t>Shoulder Preparation</t>
  </si>
  <si>
    <t>Gallon</t>
  </si>
  <si>
    <t>L.S.</t>
  </si>
  <si>
    <t>Tack Coat for Intermediate Course (0.05 Gal./Sq. Yd.)</t>
  </si>
  <si>
    <t>Monument Box, As Per Plan</t>
  </si>
  <si>
    <t>Asphalt Concrete Intermediate Course, Type 2, PG64-22</t>
  </si>
  <si>
    <t>Mile</t>
  </si>
  <si>
    <t>Preparing Subgrade for Shoulder Paving, As Per Plan</t>
  </si>
  <si>
    <t>Pavement Planing, Asphalt Concrete,  As Per Plan</t>
  </si>
  <si>
    <t>Tack Coat (0.08 Gal./Sq.Yd.)</t>
  </si>
  <si>
    <t>Monument Box Adjusted to Grade, As Per Plan</t>
  </si>
  <si>
    <t>MISCELLANEOUS</t>
  </si>
  <si>
    <t>ERIE COUNTY ROADS</t>
  </si>
  <si>
    <t>Total for Erie County Roads</t>
  </si>
  <si>
    <t>Total for Township Roads</t>
  </si>
  <si>
    <t>GRAND TOTAL (COUNTY ROADS AND TOWNSHIP ROADS)</t>
  </si>
  <si>
    <t>Erie Blacktop, Inc.</t>
  </si>
  <si>
    <t>4507 Tiffin Avenue</t>
  </si>
  <si>
    <t>Sandusky, Ohio 44870</t>
  </si>
  <si>
    <t>Napoleon, Ohio  43545</t>
  </si>
  <si>
    <t>2020 RESURFACING PROGRAM, ERIE COUNTY, OHIO</t>
  </si>
  <si>
    <t>Engineer's Estimate: $1,367,500.00</t>
  </si>
  <si>
    <t>Bid Date:   July 1, 2020  @ 9:30 a.m.</t>
  </si>
  <si>
    <t>Premium for Contract Performance Bond and Maintenance/Guarantee Bonds</t>
  </si>
  <si>
    <t>Pavement Repair, As Per Plan</t>
  </si>
  <si>
    <t>Asphalt Concrete Intermediate Course, Type 2, PG76-22M</t>
  </si>
  <si>
    <t>Asphalt Concrete Surface Course, Type 1H, PG76-22M</t>
  </si>
  <si>
    <t>Catch Basin Adjusted to Grade</t>
  </si>
  <si>
    <t>Maintaining Traffic</t>
  </si>
  <si>
    <t>Detector Loop</t>
  </si>
  <si>
    <t>Water Valve Adjusted to Grade</t>
  </si>
  <si>
    <t>TOWNSHIP</t>
  </si>
  <si>
    <t>Gerken Paving Inc.</t>
  </si>
  <si>
    <t>9072 Co Rd 424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</si>
</sst>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\(&quot;$&quot;#,##0.000\)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  <numFmt numFmtId="170" formatCode="[$€-2]\ #,##0.00_);[Red]\([$€-2]\ #,##0.00\)"/>
    <numFmt numFmtId="171" formatCode="_(* #,##0.0_);_(* \(#,##0.0\);_(* &quot;-&quot;??_);_(@_)"/>
    <numFmt numFmtId="172" formatCode="_(* #,##0.0_);_(* \(#,##0.0\);_(* &quot;-&quot;?_);_(@_)"/>
    <numFmt numFmtId="173" formatCode="_(* #,##0.00_);_(* \(#,##0.00\);_(* &quot;-&quot;?_);_(@_)"/>
  </numFmts>
  <fonts count="50">
    <font>
      <sz val="12"/>
      <name val="Arial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44" fontId="0" fillId="0" borderId="0" xfId="44" applyFont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44" fontId="4" fillId="0" borderId="0" xfId="44" applyFon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 applyProtection="1">
      <alignment/>
      <protection/>
    </xf>
    <xf numFmtId="8" fontId="8" fillId="0" borderId="0" xfId="44" applyNumberFormat="1" applyFont="1" applyFill="1" applyBorder="1" applyAlignment="1" applyProtection="1" quotePrefix="1">
      <alignment horizontal="left"/>
      <protection/>
    </xf>
    <xf numFmtId="44" fontId="8" fillId="0" borderId="0" xfId="44" applyFont="1" applyFill="1" applyBorder="1" applyAlignment="1" applyProtection="1" quotePrefix="1">
      <alignment/>
      <protection/>
    </xf>
    <xf numFmtId="44" fontId="8" fillId="0" borderId="0" xfId="44" applyFont="1" applyFill="1" applyBorder="1" applyAlignment="1" applyProtection="1">
      <alignment/>
      <protection/>
    </xf>
    <xf numFmtId="15" fontId="8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44" fontId="7" fillId="0" borderId="0" xfId="44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44" fontId="8" fillId="0" borderId="0" xfId="44" applyFont="1" applyFill="1" applyBorder="1" applyAlignment="1" applyProtection="1">
      <alignment horizontal="left"/>
      <protection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44" fontId="47" fillId="0" borderId="10" xfId="44" applyFont="1" applyBorder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0" fontId="9" fillId="0" borderId="10" xfId="57" applyFont="1" applyBorder="1" applyAlignment="1" applyProtection="1">
      <alignment horizontal="center"/>
      <protection/>
    </xf>
    <xf numFmtId="0" fontId="9" fillId="0" borderId="10" xfId="57" applyFont="1" applyBorder="1" applyAlignment="1" applyProtection="1">
      <alignment horizontal="left"/>
      <protection/>
    </xf>
    <xf numFmtId="0" fontId="9" fillId="0" borderId="10" xfId="57" applyFont="1" applyBorder="1" applyAlignment="1" applyProtection="1">
      <alignment horizontal="center"/>
      <protection locked="0"/>
    </xf>
    <xf numFmtId="0" fontId="9" fillId="0" borderId="10" xfId="57" applyFont="1" applyBorder="1" applyProtection="1">
      <alignment/>
      <protection/>
    </xf>
    <xf numFmtId="43" fontId="0" fillId="0" borderId="10" xfId="42" applyFont="1" applyBorder="1" applyAlignment="1">
      <alignment horizontal="right"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 locked="0"/>
    </xf>
    <xf numFmtId="44" fontId="4" fillId="0" borderId="11" xfId="44" applyFont="1" applyFill="1" applyBorder="1" applyAlignment="1" applyProtection="1">
      <alignment horizontal="center"/>
      <protection/>
    </xf>
    <xf numFmtId="2" fontId="48" fillId="0" borderId="10" xfId="0" applyNumberFormat="1" applyFont="1" applyBorder="1" applyAlignment="1">
      <alignment horizontal="center" vertical="center"/>
    </xf>
    <xf numFmtId="43" fontId="48" fillId="0" borderId="10" xfId="0" applyNumberFormat="1" applyFont="1" applyBorder="1" applyAlignment="1">
      <alignment horizontal="right" vertical="center"/>
    </xf>
    <xf numFmtId="0" fontId="48" fillId="0" borderId="10" xfId="0" applyFont="1" applyBorder="1" applyAlignment="1">
      <alignment vertical="center" wrapText="1"/>
    </xf>
    <xf numFmtId="0" fontId="9" fillId="0" borderId="10" xfId="57" applyFont="1" applyBorder="1" applyAlignment="1" applyProtection="1">
      <alignment wrapText="1"/>
      <protection/>
    </xf>
    <xf numFmtId="0" fontId="4" fillId="0" borderId="10" xfId="57" applyFont="1" applyBorder="1" applyAlignment="1" applyProtection="1">
      <alignment horizontal="right"/>
      <protection/>
    </xf>
    <xf numFmtId="0" fontId="4" fillId="0" borderId="10" xfId="57" applyFont="1" applyBorder="1" applyAlignment="1" applyProtection="1">
      <alignment horizontal="center"/>
      <protection/>
    </xf>
    <xf numFmtId="165" fontId="4" fillId="0" borderId="10" xfId="57" applyNumberFormat="1" applyFont="1" applyBorder="1" applyAlignment="1" applyProtection="1">
      <alignment/>
      <protection locked="0"/>
    </xf>
    <xf numFmtId="0" fontId="4" fillId="0" borderId="10" xfId="57" applyFont="1" applyBorder="1" applyAlignment="1" applyProtection="1">
      <alignment horizontal="center"/>
      <protection locked="0"/>
    </xf>
    <xf numFmtId="0" fontId="9" fillId="0" borderId="10" xfId="57" applyFont="1" applyBorder="1" applyAlignment="1" applyProtection="1">
      <alignment horizontal="right"/>
      <protection locked="0"/>
    </xf>
    <xf numFmtId="172" fontId="4" fillId="0" borderId="10" xfId="57" applyNumberFormat="1" applyFont="1" applyBorder="1" applyProtection="1">
      <alignment/>
      <protection locked="0"/>
    </xf>
    <xf numFmtId="0" fontId="48" fillId="0" borderId="10" xfId="0" applyFont="1" applyBorder="1" applyAlignment="1">
      <alignment horizontal="right"/>
    </xf>
    <xf numFmtId="44" fontId="49" fillId="0" borderId="0" xfId="0" applyNumberFormat="1" applyFont="1" applyBorder="1" applyAlignment="1">
      <alignment/>
    </xf>
    <xf numFmtId="0" fontId="49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44" fontId="12" fillId="0" borderId="0" xfId="44" applyFont="1" applyBorder="1" applyAlignment="1">
      <alignment/>
    </xf>
    <xf numFmtId="0" fontId="12" fillId="0" borderId="0" xfId="0" applyFont="1" applyAlignment="1">
      <alignment/>
    </xf>
    <xf numFmtId="44" fontId="12" fillId="0" borderId="12" xfId="44" applyFont="1" applyBorder="1" applyAlignment="1">
      <alignment/>
    </xf>
    <xf numFmtId="44" fontId="12" fillId="0" borderId="0" xfId="0" applyNumberFormat="1" applyFont="1" applyBorder="1" applyAlignment="1">
      <alignment/>
    </xf>
    <xf numFmtId="0" fontId="10" fillId="0" borderId="10" xfId="57" applyFont="1" applyBorder="1" applyAlignment="1" applyProtection="1">
      <alignment horizontal="center"/>
      <protection/>
    </xf>
    <xf numFmtId="0" fontId="49" fillId="0" borderId="10" xfId="0" applyFont="1" applyBorder="1" applyAlignment="1" applyProtection="1">
      <alignment horizontal="center"/>
      <protection locked="0"/>
    </xf>
    <xf numFmtId="0" fontId="49" fillId="0" borderId="13" xfId="0" applyFont="1" applyBorder="1" applyAlignment="1" applyProtection="1">
      <alignment horizontal="center"/>
      <protection locked="0"/>
    </xf>
    <xf numFmtId="44" fontId="49" fillId="0" borderId="14" xfId="0" applyNumberFormat="1" applyFont="1" applyBorder="1" applyAlignment="1">
      <alignment horizontal="center"/>
    </xf>
    <xf numFmtId="44" fontId="49" fillId="0" borderId="15" xfId="0" applyNumberFormat="1" applyFont="1" applyBorder="1" applyAlignment="1">
      <alignment horizontal="center"/>
    </xf>
    <xf numFmtId="0" fontId="49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V79"/>
  <sheetViews>
    <sheetView tabSelected="1" defaultGridColor="0" zoomScalePageLayoutView="0" colorId="22" workbookViewId="0" topLeftCell="A1">
      <selection activeCell="G16" sqref="G16"/>
    </sheetView>
  </sheetViews>
  <sheetFormatPr defaultColWidth="9.6640625" defaultRowHeight="15"/>
  <cols>
    <col min="1" max="1" width="7.3359375" style="0" customWidth="1"/>
    <col min="2" max="3" width="10.21484375" style="0" customWidth="1"/>
    <col min="4" max="4" width="47.3359375" style="0" customWidth="1"/>
    <col min="5" max="5" width="11.5546875" style="2" customWidth="1"/>
    <col min="6" max="6" width="12.99609375" style="2" customWidth="1"/>
    <col min="7" max="48" width="9.6640625" style="1" customWidth="1"/>
  </cols>
  <sheetData>
    <row r="1" spans="1:48" s="9" customFormat="1" ht="15">
      <c r="A1" s="3" t="s">
        <v>10</v>
      </c>
      <c r="B1" s="4"/>
      <c r="C1" s="5" t="s">
        <v>33</v>
      </c>
      <c r="D1" s="6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</row>
    <row r="2" spans="1:48" s="9" customFormat="1" ht="15">
      <c r="A2" s="10" t="s">
        <v>34</v>
      </c>
      <c r="B2" s="10"/>
      <c r="C2" s="11"/>
      <c r="D2" s="12"/>
      <c r="E2" s="7"/>
      <c r="F2" s="13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</row>
    <row r="3" spans="1:48" s="9" customFormat="1" ht="15">
      <c r="A3" s="10" t="s">
        <v>35</v>
      </c>
      <c r="B3" s="14"/>
      <c r="C3" s="10"/>
      <c r="D3" s="15"/>
      <c r="E3" s="16"/>
      <c r="F3" s="16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</row>
    <row r="4" spans="1:48" s="9" customFormat="1" ht="13.5" customHeight="1">
      <c r="A4" s="10"/>
      <c r="B4" s="14"/>
      <c r="C4" s="10"/>
      <c r="D4" s="15"/>
      <c r="E4" s="13" t="s">
        <v>0</v>
      </c>
      <c r="F4" s="13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</row>
    <row r="5" spans="1:48" s="9" customFormat="1" ht="15">
      <c r="A5" s="10"/>
      <c r="B5" s="10"/>
      <c r="C5" s="10"/>
      <c r="D5" s="15"/>
      <c r="E5" s="23" t="s">
        <v>29</v>
      </c>
      <c r="F5" s="13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</row>
    <row r="6" spans="1:48" s="9" customFormat="1" ht="15">
      <c r="A6" s="10"/>
      <c r="B6" s="10"/>
      <c r="C6" s="10"/>
      <c r="D6" s="15"/>
      <c r="E6" s="23" t="s">
        <v>30</v>
      </c>
      <c r="F6" s="13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s="9" customFormat="1" ht="15">
      <c r="A7" s="10"/>
      <c r="B7" s="10"/>
      <c r="C7" s="10"/>
      <c r="D7" s="15"/>
      <c r="E7" s="23" t="s">
        <v>31</v>
      </c>
      <c r="F7" s="13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</row>
    <row r="8" spans="1:48" s="18" customFormat="1" ht="24.75" customHeight="1">
      <c r="A8" s="34" t="s">
        <v>5</v>
      </c>
      <c r="B8" s="35" t="s">
        <v>6</v>
      </c>
      <c r="C8" s="35" t="s">
        <v>3</v>
      </c>
      <c r="D8" s="34" t="s">
        <v>4</v>
      </c>
      <c r="E8" s="36" t="s">
        <v>1</v>
      </c>
      <c r="F8" s="36" t="s">
        <v>2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</row>
    <row r="9" spans="1:6" s="27" customFormat="1" ht="25.5" customHeight="1">
      <c r="A9" s="61" t="s">
        <v>24</v>
      </c>
      <c r="B9" s="61"/>
      <c r="C9" s="61"/>
      <c r="D9" s="61"/>
      <c r="E9" s="61"/>
      <c r="F9" s="61"/>
    </row>
    <row r="10" spans="1:48" s="22" customFormat="1" ht="33.75" customHeight="1">
      <c r="A10" s="37">
        <v>103.05</v>
      </c>
      <c r="B10" s="38">
        <v>1</v>
      </c>
      <c r="C10" s="25" t="s">
        <v>15</v>
      </c>
      <c r="D10" s="39" t="s">
        <v>36</v>
      </c>
      <c r="E10" s="26">
        <v>6500</v>
      </c>
      <c r="F10" s="26">
        <f>+E10*B10</f>
        <v>6500</v>
      </c>
      <c r="G10" s="51"/>
      <c r="H10" s="52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</row>
    <row r="11" spans="1:8" s="27" customFormat="1" ht="31.5" customHeight="1">
      <c r="A11" s="56" t="s">
        <v>25</v>
      </c>
      <c r="B11" s="56"/>
      <c r="C11" s="56"/>
      <c r="D11" s="56"/>
      <c r="E11" s="56"/>
      <c r="F11" s="56"/>
      <c r="G11" s="53"/>
      <c r="H11" s="54"/>
    </row>
    <row r="12" spans="1:48" s="22" customFormat="1" ht="21.75" customHeight="1">
      <c r="A12" s="29">
        <v>209</v>
      </c>
      <c r="B12" s="33">
        <v>20.39</v>
      </c>
      <c r="C12" s="31" t="s">
        <v>19</v>
      </c>
      <c r="D12" s="32" t="s">
        <v>20</v>
      </c>
      <c r="E12" s="26">
        <v>1900</v>
      </c>
      <c r="F12" s="26">
        <f aca="true" t="shared" si="0" ref="F12:F39">+E12*B12</f>
        <v>38741</v>
      </c>
      <c r="G12" s="51"/>
      <c r="H12" s="55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</row>
    <row r="13" spans="1:48" s="20" customFormat="1" ht="21.75" customHeight="1">
      <c r="A13" s="29">
        <v>253</v>
      </c>
      <c r="B13" s="33">
        <v>185</v>
      </c>
      <c r="C13" s="31" t="s">
        <v>7</v>
      </c>
      <c r="D13" s="32" t="s">
        <v>37</v>
      </c>
      <c r="E13" s="26">
        <v>65</v>
      </c>
      <c r="F13" s="26">
        <f t="shared" si="0"/>
        <v>12025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</row>
    <row r="14" spans="1:48" s="20" customFormat="1" ht="21.75" customHeight="1">
      <c r="A14" s="29">
        <v>254</v>
      </c>
      <c r="B14" s="33">
        <v>7108</v>
      </c>
      <c r="C14" s="31" t="s">
        <v>7</v>
      </c>
      <c r="D14" s="32" t="s">
        <v>21</v>
      </c>
      <c r="E14" s="26">
        <v>4</v>
      </c>
      <c r="F14" s="26">
        <f t="shared" si="0"/>
        <v>28432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</row>
    <row r="15" spans="1:48" s="22" customFormat="1" ht="21.75" customHeight="1">
      <c r="A15" s="29">
        <v>407</v>
      </c>
      <c r="B15" s="33">
        <v>11886</v>
      </c>
      <c r="C15" s="31" t="s">
        <v>14</v>
      </c>
      <c r="D15" s="32" t="s">
        <v>22</v>
      </c>
      <c r="E15" s="26">
        <v>2.05</v>
      </c>
      <c r="F15" s="26">
        <f t="shared" si="0"/>
        <v>24366.3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</row>
    <row r="16" spans="1:48" s="22" customFormat="1" ht="21.75" customHeight="1">
      <c r="A16" s="29">
        <v>407</v>
      </c>
      <c r="B16" s="33">
        <v>3202</v>
      </c>
      <c r="C16" s="31" t="s">
        <v>14</v>
      </c>
      <c r="D16" s="32" t="s">
        <v>16</v>
      </c>
      <c r="E16" s="26">
        <v>2.05</v>
      </c>
      <c r="F16" s="26">
        <f t="shared" si="0"/>
        <v>6564.099999999999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</row>
    <row r="17" spans="1:48" s="22" customFormat="1" ht="21.75" customHeight="1">
      <c r="A17" s="29">
        <v>411</v>
      </c>
      <c r="B17" s="33">
        <v>1595</v>
      </c>
      <c r="C17" s="31" t="s">
        <v>8</v>
      </c>
      <c r="D17" s="32" t="s">
        <v>12</v>
      </c>
      <c r="E17" s="26">
        <v>48</v>
      </c>
      <c r="F17" s="26">
        <f t="shared" si="0"/>
        <v>76560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</row>
    <row r="18" spans="1:48" s="22" customFormat="1" ht="21.75" customHeight="1">
      <c r="A18" s="29">
        <v>448</v>
      </c>
      <c r="B18" s="33">
        <v>2730</v>
      </c>
      <c r="C18" s="31" t="s">
        <v>8</v>
      </c>
      <c r="D18" s="32" t="s">
        <v>18</v>
      </c>
      <c r="E18" s="26">
        <v>119</v>
      </c>
      <c r="F18" s="26">
        <f t="shared" si="0"/>
        <v>324870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</row>
    <row r="19" spans="1:48" s="22" customFormat="1" ht="21.75" customHeight="1">
      <c r="A19" s="29">
        <v>448</v>
      </c>
      <c r="B19" s="33">
        <v>20</v>
      </c>
      <c r="C19" s="31" t="s">
        <v>8</v>
      </c>
      <c r="D19" s="32" t="s">
        <v>38</v>
      </c>
      <c r="E19" s="26">
        <v>195</v>
      </c>
      <c r="F19" s="26">
        <f t="shared" si="0"/>
        <v>3900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</row>
    <row r="20" spans="1:48" s="22" customFormat="1" ht="21.75" customHeight="1">
      <c r="A20" s="29">
        <v>448</v>
      </c>
      <c r="B20" s="33">
        <v>4305</v>
      </c>
      <c r="C20" s="31" t="s">
        <v>8</v>
      </c>
      <c r="D20" s="32" t="s">
        <v>11</v>
      </c>
      <c r="E20" s="26">
        <v>130</v>
      </c>
      <c r="F20" s="26">
        <f t="shared" si="0"/>
        <v>559650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</row>
    <row r="21" spans="1:48" s="22" customFormat="1" ht="21.75" customHeight="1">
      <c r="A21" s="29">
        <v>448</v>
      </c>
      <c r="B21" s="33">
        <v>40</v>
      </c>
      <c r="C21" s="31" t="s">
        <v>8</v>
      </c>
      <c r="D21" s="32" t="s">
        <v>39</v>
      </c>
      <c r="E21" s="26">
        <v>230</v>
      </c>
      <c r="F21" s="26">
        <f t="shared" si="0"/>
        <v>9200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</row>
    <row r="22" spans="1:48" s="22" customFormat="1" ht="21.75" customHeight="1">
      <c r="A22" s="29">
        <v>604</v>
      </c>
      <c r="B22" s="33">
        <v>44</v>
      </c>
      <c r="C22" s="31" t="s">
        <v>9</v>
      </c>
      <c r="D22" s="32" t="s">
        <v>23</v>
      </c>
      <c r="E22" s="26">
        <v>525</v>
      </c>
      <c r="F22" s="26">
        <f t="shared" si="0"/>
        <v>23100</v>
      </c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</row>
    <row r="23" spans="1:48" s="22" customFormat="1" ht="21.75" customHeight="1">
      <c r="A23" s="29">
        <v>604</v>
      </c>
      <c r="B23" s="33">
        <v>3</v>
      </c>
      <c r="C23" s="31" t="s">
        <v>9</v>
      </c>
      <c r="D23" s="32" t="s">
        <v>17</v>
      </c>
      <c r="E23" s="26">
        <v>1350</v>
      </c>
      <c r="F23" s="26">
        <f t="shared" si="0"/>
        <v>4050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</row>
    <row r="24" spans="1:6" s="24" customFormat="1" ht="21.75" customHeight="1">
      <c r="A24" s="29">
        <v>604</v>
      </c>
      <c r="B24" s="33">
        <v>1</v>
      </c>
      <c r="C24" s="31" t="s">
        <v>9</v>
      </c>
      <c r="D24" s="40" t="s">
        <v>40</v>
      </c>
      <c r="E24" s="41">
        <v>750</v>
      </c>
      <c r="F24" s="26">
        <f t="shared" si="0"/>
        <v>750</v>
      </c>
    </row>
    <row r="25" spans="1:48" s="22" customFormat="1" ht="21.75" customHeight="1">
      <c r="A25" s="29">
        <v>614</v>
      </c>
      <c r="B25" s="33">
        <v>1</v>
      </c>
      <c r="C25" s="31" t="s">
        <v>15</v>
      </c>
      <c r="D25" s="32" t="s">
        <v>41</v>
      </c>
      <c r="E25" s="26">
        <v>45000</v>
      </c>
      <c r="F25" s="26">
        <f t="shared" si="0"/>
        <v>45000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</row>
    <row r="26" spans="1:48" s="22" customFormat="1" ht="21.75" customHeight="1">
      <c r="A26" s="29">
        <v>617</v>
      </c>
      <c r="B26" s="33">
        <v>5351</v>
      </c>
      <c r="C26" s="31" t="s">
        <v>7</v>
      </c>
      <c r="D26" s="32" t="s">
        <v>13</v>
      </c>
      <c r="E26" s="26">
        <v>0.45</v>
      </c>
      <c r="F26" s="26">
        <f t="shared" si="0"/>
        <v>2407.9500000000003</v>
      </c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</row>
    <row r="27" spans="1:48" s="22" customFormat="1" ht="21.75" customHeight="1">
      <c r="A27" s="29">
        <v>632</v>
      </c>
      <c r="B27" s="33">
        <v>1</v>
      </c>
      <c r="C27" s="31" t="s">
        <v>9</v>
      </c>
      <c r="D27" s="32" t="s">
        <v>42</v>
      </c>
      <c r="E27" s="26">
        <v>1365</v>
      </c>
      <c r="F27" s="26">
        <f t="shared" si="0"/>
        <v>1365</v>
      </c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</row>
    <row r="28" spans="1:48" s="22" customFormat="1" ht="21.75" customHeight="1">
      <c r="A28" s="29">
        <v>638</v>
      </c>
      <c r="B28" s="33">
        <v>1</v>
      </c>
      <c r="C28" s="31" t="s">
        <v>9</v>
      </c>
      <c r="D28" s="32" t="s">
        <v>43</v>
      </c>
      <c r="E28" s="26">
        <v>525</v>
      </c>
      <c r="F28" s="26">
        <f t="shared" si="0"/>
        <v>525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</row>
    <row r="29" spans="1:48" s="22" customFormat="1" ht="21.75" customHeight="1">
      <c r="A29" s="42"/>
      <c r="B29" s="43"/>
      <c r="C29" s="44"/>
      <c r="D29" s="45" t="s">
        <v>26</v>
      </c>
      <c r="E29" s="26"/>
      <c r="F29" s="26">
        <f>SUM(F12:F28)</f>
        <v>1161506.3499999999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</row>
    <row r="30" spans="1:9" s="27" customFormat="1" ht="31.5" customHeight="1">
      <c r="A30" s="56" t="s">
        <v>44</v>
      </c>
      <c r="B30" s="56"/>
      <c r="C30" s="56"/>
      <c r="D30" s="56"/>
      <c r="E30" s="56"/>
      <c r="F30" s="56"/>
      <c r="I30" s="28"/>
    </row>
    <row r="31" spans="1:48" s="22" customFormat="1" ht="21.75" customHeight="1">
      <c r="A31" s="29">
        <v>209</v>
      </c>
      <c r="B31" s="33">
        <v>1.86</v>
      </c>
      <c r="C31" s="31" t="s">
        <v>19</v>
      </c>
      <c r="D31" s="30" t="s">
        <v>20</v>
      </c>
      <c r="E31" s="26">
        <v>1900</v>
      </c>
      <c r="F31" s="26">
        <f t="shared" si="0"/>
        <v>3534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</row>
    <row r="32" spans="1:48" s="22" customFormat="1" ht="21.75" customHeight="1">
      <c r="A32" s="29">
        <v>254</v>
      </c>
      <c r="B32" s="33">
        <v>418</v>
      </c>
      <c r="C32" s="31" t="s">
        <v>7</v>
      </c>
      <c r="D32" s="32" t="s">
        <v>21</v>
      </c>
      <c r="E32" s="26">
        <v>16</v>
      </c>
      <c r="F32" s="26">
        <f t="shared" si="0"/>
        <v>6688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</row>
    <row r="33" spans="1:48" s="22" customFormat="1" ht="21.75" customHeight="1">
      <c r="A33" s="29">
        <v>407</v>
      </c>
      <c r="B33" s="33">
        <v>811</v>
      </c>
      <c r="C33" s="31" t="s">
        <v>14</v>
      </c>
      <c r="D33" s="32" t="s">
        <v>22</v>
      </c>
      <c r="E33" s="26">
        <v>2.05</v>
      </c>
      <c r="F33" s="26">
        <f t="shared" si="0"/>
        <v>1662.55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</row>
    <row r="34" spans="1:48" s="22" customFormat="1" ht="21.75" customHeight="1">
      <c r="A34" s="29">
        <v>407</v>
      </c>
      <c r="B34" s="33">
        <v>507</v>
      </c>
      <c r="C34" s="31" t="s">
        <v>14</v>
      </c>
      <c r="D34" s="32" t="s">
        <v>16</v>
      </c>
      <c r="E34" s="26">
        <v>2.05</v>
      </c>
      <c r="F34" s="26">
        <f t="shared" si="0"/>
        <v>1039.35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</row>
    <row r="35" spans="1:48" s="22" customFormat="1" ht="21.75" customHeight="1">
      <c r="A35" s="29">
        <v>411</v>
      </c>
      <c r="B35" s="33">
        <v>275</v>
      </c>
      <c r="C35" s="31" t="s">
        <v>8</v>
      </c>
      <c r="D35" s="32" t="s">
        <v>12</v>
      </c>
      <c r="E35" s="26">
        <v>48</v>
      </c>
      <c r="F35" s="26">
        <f t="shared" si="0"/>
        <v>13200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</row>
    <row r="36" spans="1:48" s="22" customFormat="1" ht="21.75" customHeight="1">
      <c r="A36" s="29">
        <v>448</v>
      </c>
      <c r="B36" s="33">
        <v>570</v>
      </c>
      <c r="C36" s="31" t="s">
        <v>8</v>
      </c>
      <c r="D36" s="32" t="s">
        <v>18</v>
      </c>
      <c r="E36" s="26">
        <v>118</v>
      </c>
      <c r="F36" s="26">
        <f t="shared" si="0"/>
        <v>67260</v>
      </c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</row>
    <row r="37" spans="1:48" s="22" customFormat="1" ht="21.75" customHeight="1">
      <c r="A37" s="29">
        <v>448</v>
      </c>
      <c r="B37" s="33">
        <v>335</v>
      </c>
      <c r="C37" s="31" t="s">
        <v>8</v>
      </c>
      <c r="D37" s="32" t="s">
        <v>11</v>
      </c>
      <c r="E37" s="26">
        <v>152</v>
      </c>
      <c r="F37" s="26">
        <f t="shared" si="0"/>
        <v>50920</v>
      </c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</row>
    <row r="38" spans="1:48" s="22" customFormat="1" ht="21.75" customHeight="1">
      <c r="A38" s="29">
        <v>614</v>
      </c>
      <c r="B38" s="33">
        <v>1</v>
      </c>
      <c r="C38" s="31" t="s">
        <v>15</v>
      </c>
      <c r="D38" s="32" t="s">
        <v>41</v>
      </c>
      <c r="E38" s="26">
        <v>5000</v>
      </c>
      <c r="F38" s="26">
        <f t="shared" si="0"/>
        <v>5000</v>
      </c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</row>
    <row r="39" spans="1:48" s="22" customFormat="1" ht="21.75" customHeight="1">
      <c r="A39" s="29">
        <v>617</v>
      </c>
      <c r="B39" s="33">
        <v>1089</v>
      </c>
      <c r="C39" s="31" t="s">
        <v>7</v>
      </c>
      <c r="D39" s="32" t="s">
        <v>13</v>
      </c>
      <c r="E39" s="26">
        <v>0.45</v>
      </c>
      <c r="F39" s="26">
        <f t="shared" si="0"/>
        <v>490.05</v>
      </c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</row>
    <row r="40" spans="1:48" s="22" customFormat="1" ht="21.75" customHeight="1">
      <c r="A40" s="42"/>
      <c r="B40" s="46"/>
      <c r="C40" s="44"/>
      <c r="D40" s="47" t="s">
        <v>27</v>
      </c>
      <c r="E40" s="26"/>
      <c r="F40" s="26">
        <f>SUM(F31:F39)</f>
        <v>149793.94999999998</v>
      </c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</row>
    <row r="41" spans="1:8" s="50" customFormat="1" ht="21.75" customHeight="1">
      <c r="A41" s="57" t="s">
        <v>28</v>
      </c>
      <c r="B41" s="57"/>
      <c r="C41" s="57"/>
      <c r="D41" s="58"/>
      <c r="E41" s="59">
        <f>+F40+F29+F10</f>
        <v>1317800.2999999998</v>
      </c>
      <c r="F41" s="60"/>
      <c r="G41" s="48"/>
      <c r="H41" s="49"/>
    </row>
    <row r="42" spans="1:48" s="9" customFormat="1" ht="13.5" customHeight="1">
      <c r="A42" s="10"/>
      <c r="B42" s="14"/>
      <c r="C42" s="10"/>
      <c r="D42" s="15"/>
      <c r="E42" s="13" t="s">
        <v>0</v>
      </c>
      <c r="F42" s="13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</row>
    <row r="43" spans="1:48" s="9" customFormat="1" ht="15">
      <c r="A43" s="10"/>
      <c r="B43" s="10"/>
      <c r="C43" s="10"/>
      <c r="D43" s="15"/>
      <c r="E43" s="23" t="s">
        <v>45</v>
      </c>
      <c r="F43" s="13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</row>
    <row r="44" spans="1:48" s="9" customFormat="1" ht="15">
      <c r="A44" s="10"/>
      <c r="B44" s="10"/>
      <c r="C44" s="10"/>
      <c r="D44" s="15"/>
      <c r="E44" s="23" t="s">
        <v>46</v>
      </c>
      <c r="F44" s="13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</row>
    <row r="45" spans="1:48" s="9" customFormat="1" ht="15">
      <c r="A45" s="10"/>
      <c r="B45" s="10"/>
      <c r="C45" s="10"/>
      <c r="D45" s="15"/>
      <c r="E45" s="23" t="s">
        <v>32</v>
      </c>
      <c r="F45" s="13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</row>
    <row r="46" spans="1:48" s="18" customFormat="1" ht="24.75" customHeight="1">
      <c r="A46" s="34" t="s">
        <v>5</v>
      </c>
      <c r="B46" s="35" t="s">
        <v>6</v>
      </c>
      <c r="C46" s="35" t="s">
        <v>3</v>
      </c>
      <c r="D46" s="34" t="s">
        <v>4</v>
      </c>
      <c r="E46" s="36" t="s">
        <v>1</v>
      </c>
      <c r="F46" s="36" t="s">
        <v>2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</row>
    <row r="47" spans="1:6" s="27" customFormat="1" ht="24.75" customHeight="1">
      <c r="A47" s="61" t="s">
        <v>24</v>
      </c>
      <c r="B47" s="61"/>
      <c r="C47" s="61"/>
      <c r="D47" s="61"/>
      <c r="E47" s="61"/>
      <c r="F47" s="61"/>
    </row>
    <row r="48" spans="1:48" s="22" customFormat="1" ht="33.75" customHeight="1">
      <c r="A48" s="37">
        <v>103.05</v>
      </c>
      <c r="B48" s="38">
        <v>1</v>
      </c>
      <c r="C48" s="25" t="s">
        <v>15</v>
      </c>
      <c r="D48" s="39" t="s">
        <v>36</v>
      </c>
      <c r="E48" s="26">
        <v>6500</v>
      </c>
      <c r="F48" s="26">
        <f>+E48*B48</f>
        <v>6500</v>
      </c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</row>
    <row r="49" spans="1:6" s="27" customFormat="1" ht="31.5" customHeight="1">
      <c r="A49" s="56" t="s">
        <v>25</v>
      </c>
      <c r="B49" s="56"/>
      <c r="C49" s="56"/>
      <c r="D49" s="56"/>
      <c r="E49" s="56"/>
      <c r="F49" s="56"/>
    </row>
    <row r="50" spans="1:48" s="22" customFormat="1" ht="21.75" customHeight="1">
      <c r="A50" s="29">
        <v>209</v>
      </c>
      <c r="B50" s="33">
        <v>20.39</v>
      </c>
      <c r="C50" s="31" t="s">
        <v>19</v>
      </c>
      <c r="D50" s="32" t="s">
        <v>20</v>
      </c>
      <c r="E50" s="26">
        <v>250</v>
      </c>
      <c r="F50" s="26">
        <f aca="true" t="shared" si="1" ref="F50:F66">+E50*B50</f>
        <v>5097.5</v>
      </c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</row>
    <row r="51" spans="1:48" s="20" customFormat="1" ht="21.75" customHeight="1">
      <c r="A51" s="29">
        <v>253</v>
      </c>
      <c r="B51" s="33">
        <v>185</v>
      </c>
      <c r="C51" s="31" t="s">
        <v>7</v>
      </c>
      <c r="D51" s="32" t="s">
        <v>37</v>
      </c>
      <c r="E51" s="26">
        <v>75</v>
      </c>
      <c r="F51" s="26">
        <f t="shared" si="1"/>
        <v>13875</v>
      </c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</row>
    <row r="52" spans="1:48" s="20" customFormat="1" ht="21.75" customHeight="1">
      <c r="A52" s="29">
        <v>254</v>
      </c>
      <c r="B52" s="33">
        <v>7108</v>
      </c>
      <c r="C52" s="31" t="s">
        <v>7</v>
      </c>
      <c r="D52" s="32" t="s">
        <v>21</v>
      </c>
      <c r="E52" s="26">
        <v>3</v>
      </c>
      <c r="F52" s="26">
        <f t="shared" si="1"/>
        <v>21324</v>
      </c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</row>
    <row r="53" spans="1:48" s="22" customFormat="1" ht="21.75" customHeight="1">
      <c r="A53" s="29">
        <v>407</v>
      </c>
      <c r="B53" s="33">
        <v>11886</v>
      </c>
      <c r="C53" s="31" t="s">
        <v>14</v>
      </c>
      <c r="D53" s="32" t="s">
        <v>22</v>
      </c>
      <c r="E53" s="26">
        <v>1.8</v>
      </c>
      <c r="F53" s="26">
        <f t="shared" si="1"/>
        <v>21394.8</v>
      </c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</row>
    <row r="54" spans="1:48" s="22" customFormat="1" ht="21.75" customHeight="1">
      <c r="A54" s="29">
        <v>407</v>
      </c>
      <c r="B54" s="33">
        <v>3202</v>
      </c>
      <c r="C54" s="31" t="s">
        <v>14</v>
      </c>
      <c r="D54" s="32" t="s">
        <v>16</v>
      </c>
      <c r="E54" s="26">
        <v>1.8</v>
      </c>
      <c r="F54" s="26">
        <f t="shared" si="1"/>
        <v>5763.6</v>
      </c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</row>
    <row r="55" spans="1:48" s="22" customFormat="1" ht="21.75" customHeight="1">
      <c r="A55" s="29">
        <v>411</v>
      </c>
      <c r="B55" s="33">
        <v>1595</v>
      </c>
      <c r="C55" s="31" t="s">
        <v>8</v>
      </c>
      <c r="D55" s="32" t="s">
        <v>12</v>
      </c>
      <c r="E55" s="26">
        <v>50</v>
      </c>
      <c r="F55" s="26">
        <f t="shared" si="1"/>
        <v>79750</v>
      </c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</row>
    <row r="56" spans="1:48" s="22" customFormat="1" ht="21.75" customHeight="1">
      <c r="A56" s="29">
        <v>448</v>
      </c>
      <c r="B56" s="33">
        <v>2730</v>
      </c>
      <c r="C56" s="31" t="s">
        <v>8</v>
      </c>
      <c r="D56" s="32" t="s">
        <v>18</v>
      </c>
      <c r="E56" s="26">
        <v>123</v>
      </c>
      <c r="F56" s="26">
        <f t="shared" si="1"/>
        <v>335790</v>
      </c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</row>
    <row r="57" spans="1:48" s="22" customFormat="1" ht="21.75" customHeight="1">
      <c r="A57" s="29">
        <v>448</v>
      </c>
      <c r="B57" s="33">
        <v>20</v>
      </c>
      <c r="C57" s="31" t="s">
        <v>8</v>
      </c>
      <c r="D57" s="32" t="s">
        <v>38</v>
      </c>
      <c r="E57" s="26">
        <v>300</v>
      </c>
      <c r="F57" s="26">
        <f t="shared" si="1"/>
        <v>6000</v>
      </c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</row>
    <row r="58" spans="1:48" s="22" customFormat="1" ht="21.75" customHeight="1">
      <c r="A58" s="29">
        <v>448</v>
      </c>
      <c r="B58" s="33">
        <v>4305</v>
      </c>
      <c r="C58" s="31" t="s">
        <v>8</v>
      </c>
      <c r="D58" s="32" t="s">
        <v>11</v>
      </c>
      <c r="E58" s="26">
        <v>132</v>
      </c>
      <c r="F58" s="26">
        <f t="shared" si="1"/>
        <v>568260</v>
      </c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</row>
    <row r="59" spans="1:48" s="22" customFormat="1" ht="21.75" customHeight="1">
      <c r="A59" s="29">
        <v>448</v>
      </c>
      <c r="B59" s="33">
        <v>40</v>
      </c>
      <c r="C59" s="31" t="s">
        <v>8</v>
      </c>
      <c r="D59" s="32" t="s">
        <v>39</v>
      </c>
      <c r="E59" s="26">
        <v>300</v>
      </c>
      <c r="F59" s="26">
        <f t="shared" si="1"/>
        <v>12000</v>
      </c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</row>
    <row r="60" spans="1:48" s="22" customFormat="1" ht="21.75" customHeight="1">
      <c r="A60" s="29">
        <v>604</v>
      </c>
      <c r="B60" s="33">
        <v>44</v>
      </c>
      <c r="C60" s="31" t="s">
        <v>9</v>
      </c>
      <c r="D60" s="32" t="s">
        <v>23</v>
      </c>
      <c r="E60" s="26">
        <v>750</v>
      </c>
      <c r="F60" s="26">
        <f t="shared" si="1"/>
        <v>33000</v>
      </c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</row>
    <row r="61" spans="1:48" s="22" customFormat="1" ht="21.75" customHeight="1">
      <c r="A61" s="29">
        <v>604</v>
      </c>
      <c r="B61" s="33">
        <v>3</v>
      </c>
      <c r="C61" s="31" t="s">
        <v>9</v>
      </c>
      <c r="D61" s="32" t="s">
        <v>17</v>
      </c>
      <c r="E61" s="26">
        <v>1500</v>
      </c>
      <c r="F61" s="26">
        <f t="shared" si="1"/>
        <v>4500</v>
      </c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</row>
    <row r="62" spans="1:6" s="24" customFormat="1" ht="21.75" customHeight="1">
      <c r="A62" s="29">
        <v>604</v>
      </c>
      <c r="B62" s="33">
        <v>1</v>
      </c>
      <c r="C62" s="31" t="s">
        <v>9</v>
      </c>
      <c r="D62" s="40" t="s">
        <v>40</v>
      </c>
      <c r="E62" s="41">
        <v>1000</v>
      </c>
      <c r="F62" s="26">
        <f t="shared" si="1"/>
        <v>1000</v>
      </c>
    </row>
    <row r="63" spans="1:48" s="22" customFormat="1" ht="21.75" customHeight="1">
      <c r="A63" s="29">
        <v>614</v>
      </c>
      <c r="B63" s="33">
        <v>1</v>
      </c>
      <c r="C63" s="31" t="s">
        <v>15</v>
      </c>
      <c r="D63" s="32" t="s">
        <v>41</v>
      </c>
      <c r="E63" s="26">
        <v>50000</v>
      </c>
      <c r="F63" s="26">
        <f t="shared" si="1"/>
        <v>50000</v>
      </c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</row>
    <row r="64" spans="1:48" s="22" customFormat="1" ht="21.75" customHeight="1">
      <c r="A64" s="29">
        <v>617</v>
      </c>
      <c r="B64" s="33">
        <v>5351</v>
      </c>
      <c r="C64" s="31" t="s">
        <v>7</v>
      </c>
      <c r="D64" s="32" t="s">
        <v>13</v>
      </c>
      <c r="E64" s="26">
        <v>0.5</v>
      </c>
      <c r="F64" s="26">
        <f t="shared" si="1"/>
        <v>2675.5</v>
      </c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</row>
    <row r="65" spans="1:48" s="22" customFormat="1" ht="21.75" customHeight="1">
      <c r="A65" s="29">
        <v>632</v>
      </c>
      <c r="B65" s="33">
        <v>1</v>
      </c>
      <c r="C65" s="31" t="s">
        <v>9</v>
      </c>
      <c r="D65" s="32" t="s">
        <v>42</v>
      </c>
      <c r="E65" s="26">
        <v>2500</v>
      </c>
      <c r="F65" s="26">
        <f t="shared" si="1"/>
        <v>2500</v>
      </c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</row>
    <row r="66" spans="1:48" s="22" customFormat="1" ht="21.75" customHeight="1">
      <c r="A66" s="29">
        <v>638</v>
      </c>
      <c r="B66" s="33">
        <v>1</v>
      </c>
      <c r="C66" s="31" t="s">
        <v>9</v>
      </c>
      <c r="D66" s="32" t="s">
        <v>43</v>
      </c>
      <c r="E66" s="26">
        <v>500</v>
      </c>
      <c r="F66" s="26">
        <f t="shared" si="1"/>
        <v>500</v>
      </c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</row>
    <row r="67" spans="1:48" s="22" customFormat="1" ht="21.75" customHeight="1">
      <c r="A67" s="42"/>
      <c r="B67" s="43"/>
      <c r="C67" s="44"/>
      <c r="D67" s="45" t="s">
        <v>26</v>
      </c>
      <c r="E67" s="26"/>
      <c r="F67" s="26">
        <f>SUM(F50:F66)</f>
        <v>1163430.4</v>
      </c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</row>
    <row r="68" spans="1:9" s="27" customFormat="1" ht="31.5" customHeight="1">
      <c r="A68" s="56" t="s">
        <v>44</v>
      </c>
      <c r="B68" s="56"/>
      <c r="C68" s="56"/>
      <c r="D68" s="56"/>
      <c r="E68" s="56"/>
      <c r="F68" s="56"/>
      <c r="I68" s="28"/>
    </row>
    <row r="69" spans="1:48" s="22" customFormat="1" ht="21.75" customHeight="1">
      <c r="A69" s="29">
        <v>209</v>
      </c>
      <c r="B69" s="33">
        <v>1.86</v>
      </c>
      <c r="C69" s="31" t="s">
        <v>19</v>
      </c>
      <c r="D69" s="30" t="s">
        <v>20</v>
      </c>
      <c r="E69" s="26">
        <v>130</v>
      </c>
      <c r="F69" s="26">
        <f aca="true" t="shared" si="2" ref="F69:F77">+E69*B69</f>
        <v>241.8</v>
      </c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</row>
    <row r="70" spans="1:48" s="22" customFormat="1" ht="21.75" customHeight="1">
      <c r="A70" s="29">
        <v>254</v>
      </c>
      <c r="B70" s="33">
        <v>418</v>
      </c>
      <c r="C70" s="31" t="s">
        <v>7</v>
      </c>
      <c r="D70" s="32" t="s">
        <v>21</v>
      </c>
      <c r="E70" s="26">
        <v>3</v>
      </c>
      <c r="F70" s="26">
        <f t="shared" si="2"/>
        <v>1254</v>
      </c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</row>
    <row r="71" spans="1:48" s="22" customFormat="1" ht="21.75" customHeight="1">
      <c r="A71" s="29">
        <v>407</v>
      </c>
      <c r="B71" s="33">
        <v>811</v>
      </c>
      <c r="C71" s="31" t="s">
        <v>14</v>
      </c>
      <c r="D71" s="32" t="s">
        <v>22</v>
      </c>
      <c r="E71" s="26">
        <v>1.8</v>
      </c>
      <c r="F71" s="26">
        <f t="shared" si="2"/>
        <v>1459.8</v>
      </c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</row>
    <row r="72" spans="1:48" s="22" customFormat="1" ht="21.75" customHeight="1">
      <c r="A72" s="29">
        <v>407</v>
      </c>
      <c r="B72" s="33">
        <v>507</v>
      </c>
      <c r="C72" s="31" t="s">
        <v>14</v>
      </c>
      <c r="D72" s="32" t="s">
        <v>16</v>
      </c>
      <c r="E72" s="26">
        <v>1.8</v>
      </c>
      <c r="F72" s="26">
        <f t="shared" si="2"/>
        <v>912.6</v>
      </c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</row>
    <row r="73" spans="1:48" s="22" customFormat="1" ht="21.75" customHeight="1">
      <c r="A73" s="29">
        <v>411</v>
      </c>
      <c r="B73" s="33">
        <v>275</v>
      </c>
      <c r="C73" s="31" t="s">
        <v>8</v>
      </c>
      <c r="D73" s="32" t="s">
        <v>12</v>
      </c>
      <c r="E73" s="26">
        <v>54</v>
      </c>
      <c r="F73" s="26">
        <f t="shared" si="2"/>
        <v>14850</v>
      </c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</row>
    <row r="74" spans="1:48" s="22" customFormat="1" ht="21.75" customHeight="1">
      <c r="A74" s="29">
        <v>448</v>
      </c>
      <c r="B74" s="33">
        <v>570</v>
      </c>
      <c r="C74" s="31" t="s">
        <v>8</v>
      </c>
      <c r="D74" s="32" t="s">
        <v>18</v>
      </c>
      <c r="E74" s="26">
        <v>132</v>
      </c>
      <c r="F74" s="26">
        <f t="shared" si="2"/>
        <v>75240</v>
      </c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</row>
    <row r="75" spans="1:48" s="22" customFormat="1" ht="21.75" customHeight="1">
      <c r="A75" s="29">
        <v>448</v>
      </c>
      <c r="B75" s="33">
        <v>335</v>
      </c>
      <c r="C75" s="31" t="s">
        <v>8</v>
      </c>
      <c r="D75" s="32" t="s">
        <v>11</v>
      </c>
      <c r="E75" s="26">
        <v>148</v>
      </c>
      <c r="F75" s="26">
        <f t="shared" si="2"/>
        <v>49580</v>
      </c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</row>
    <row r="76" spans="1:48" s="22" customFormat="1" ht="21.75" customHeight="1">
      <c r="A76" s="29">
        <v>614</v>
      </c>
      <c r="B76" s="33">
        <v>1</v>
      </c>
      <c r="C76" s="31" t="s">
        <v>15</v>
      </c>
      <c r="D76" s="32" t="s">
        <v>41</v>
      </c>
      <c r="E76" s="26">
        <v>10500</v>
      </c>
      <c r="F76" s="26">
        <f t="shared" si="2"/>
        <v>10500</v>
      </c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</row>
    <row r="77" spans="1:48" s="22" customFormat="1" ht="21.75" customHeight="1">
      <c r="A77" s="29">
        <v>617</v>
      </c>
      <c r="B77" s="33">
        <v>1089</v>
      </c>
      <c r="C77" s="31" t="s">
        <v>7</v>
      </c>
      <c r="D77" s="32" t="s">
        <v>13</v>
      </c>
      <c r="E77" s="26">
        <v>0.5</v>
      </c>
      <c r="F77" s="26">
        <f t="shared" si="2"/>
        <v>544.5</v>
      </c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</row>
    <row r="78" spans="1:48" s="22" customFormat="1" ht="21.75" customHeight="1">
      <c r="A78" s="42"/>
      <c r="B78" s="46"/>
      <c r="C78" s="44"/>
      <c r="D78" s="47" t="s">
        <v>27</v>
      </c>
      <c r="E78" s="26"/>
      <c r="F78" s="26">
        <f>SUM(F69:F77)</f>
        <v>154582.7</v>
      </c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</row>
    <row r="79" spans="1:8" s="50" customFormat="1" ht="21.75" customHeight="1">
      <c r="A79" s="57" t="s">
        <v>28</v>
      </c>
      <c r="B79" s="57"/>
      <c r="C79" s="57"/>
      <c r="D79" s="58"/>
      <c r="E79" s="59">
        <f>+F78+F67+F48</f>
        <v>1324513.0999999999</v>
      </c>
      <c r="F79" s="60"/>
      <c r="G79" s="48"/>
      <c r="H79" s="49"/>
    </row>
  </sheetData>
  <sheetProtection/>
  <mergeCells count="10">
    <mergeCell ref="A49:F49"/>
    <mergeCell ref="A68:F68"/>
    <mergeCell ref="A79:D79"/>
    <mergeCell ref="E79:F79"/>
    <mergeCell ref="A9:F9"/>
    <mergeCell ref="A11:F11"/>
    <mergeCell ref="A30:F30"/>
    <mergeCell ref="A41:D41"/>
    <mergeCell ref="E41:F41"/>
    <mergeCell ref="A47:F47"/>
  </mergeCells>
  <printOptions horizontalCentered="1"/>
  <pageMargins left="0" right="0" top="0" bottom="0.25" header="0.5" footer="0.25"/>
  <pageSetup fitToHeight="0" fitToWidth="1" horizontalDpi="600" verticalDpi="600" orientation="portrait" scale="8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Erie County Engineer's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Cherry</dc:creator>
  <cp:keywords/>
  <dc:description/>
  <cp:lastModifiedBy>Cathy Griggs</cp:lastModifiedBy>
  <cp:lastPrinted>2020-08-05T12:19:20Z</cp:lastPrinted>
  <dcterms:created xsi:type="dcterms:W3CDTF">1999-04-07T19:03:50Z</dcterms:created>
  <dcterms:modified xsi:type="dcterms:W3CDTF">2020-08-05T12:19:27Z</dcterms:modified>
  <cp:category/>
  <cp:version/>
  <cp:contentType/>
  <cp:contentStatus/>
</cp:coreProperties>
</file>